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Mina Dokument\mina dokument\Verktyg Excell för arbetstidsberäkning\"/>
    </mc:Choice>
  </mc:AlternateContent>
  <xr:revisionPtr revIDLastSave="0" documentId="13_ncr:1_{F2D4436B-5043-46B4-89FB-A09376E918CB}" xr6:coauthVersionLast="47" xr6:coauthVersionMax="47" xr10:uidLastSave="{00000000-0000-0000-0000-000000000000}"/>
  <bookViews>
    <workbookView xWindow="-120" yWindow="-120" windowWidth="25440" windowHeight="15390" xr2:uid="{00000000-000D-0000-FFFF-FFFF00000000}"/>
  </bookViews>
  <sheets>
    <sheet name="Information om verktyget" sheetId="7" r:id="rId1"/>
    <sheet name="reglerad arbetstid" sheetId="5" r:id="rId2"/>
    <sheet name="förtroendetid"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hIYMUOL4F2Sv7najd7GlSuYmDyjA=="/>
    </ext>
  </extLst>
</workbook>
</file>

<file path=xl/calcChain.xml><?xml version="1.0" encoding="utf-8"?>
<calcChain xmlns="http://schemas.openxmlformats.org/spreadsheetml/2006/main">
  <c r="F12" i="5" l="1"/>
  <c r="F25" i="5" s="1"/>
  <c r="I55" i="6"/>
  <c r="I54" i="6"/>
  <c r="I53" i="6"/>
  <c r="I52" i="6"/>
  <c r="I51" i="6"/>
  <c r="I50" i="6"/>
  <c r="I49" i="6"/>
  <c r="I48" i="6"/>
  <c r="I47" i="6"/>
  <c r="I46" i="6"/>
  <c r="I45" i="6"/>
  <c r="I44" i="6"/>
  <c r="I43" i="6"/>
  <c r="I42" i="6"/>
  <c r="I41" i="6"/>
  <c r="I40" i="6"/>
  <c r="I39" i="6"/>
  <c r="I38" i="6"/>
  <c r="I37" i="6"/>
  <c r="I36" i="6"/>
  <c r="I35" i="6"/>
  <c r="I34" i="6"/>
  <c r="I33" i="6"/>
  <c r="I32" i="6"/>
  <c r="I29" i="6"/>
  <c r="I28" i="6"/>
  <c r="I27" i="6"/>
  <c r="I26" i="6"/>
  <c r="I25" i="6"/>
  <c r="I24" i="6"/>
  <c r="I23" i="6"/>
  <c r="I22" i="6"/>
  <c r="I21" i="6"/>
  <c r="I20" i="6"/>
  <c r="I19" i="6"/>
  <c r="I18" i="6"/>
  <c r="I17" i="6"/>
  <c r="I16" i="6"/>
  <c r="I15" i="6"/>
  <c r="I14" i="6"/>
  <c r="I13" i="6"/>
  <c r="I12" i="6"/>
  <c r="I11" i="6"/>
  <c r="I10" i="6"/>
  <c r="I30" i="6" l="1"/>
  <c r="J30" i="6" s="1"/>
  <c r="I56" i="6" l="1"/>
  <c r="J56" i="6" s="1"/>
  <c r="A39" i="5" l="1"/>
  <c r="A40" i="5" s="1"/>
  <c r="A41" i="5" s="1"/>
  <c r="A42" i="5" s="1"/>
  <c r="A43" i="5" s="1"/>
  <c r="A44" i="5" s="1"/>
  <c r="A45" i="5" s="1"/>
  <c r="A47" i="5" s="1"/>
  <c r="A48" i="5" s="1"/>
  <c r="A49" i="5" s="1"/>
  <c r="A50" i="5" s="1"/>
  <c r="A51" i="5" s="1"/>
  <c r="A52" i="5" s="1"/>
  <c r="A53" i="5" s="1"/>
  <c r="A54" i="5" s="1"/>
  <c r="A55" i="5" s="1"/>
  <c r="A56" i="5" s="1"/>
  <c r="A57" i="5" s="1"/>
  <c r="A58" i="5" s="1"/>
  <c r="A59" i="5" s="1"/>
  <c r="A60" i="5" s="1"/>
  <c r="A61" i="5" s="1"/>
  <c r="C40" i="5"/>
  <c r="C41" i="5" s="1"/>
  <c r="C42" i="5" s="1"/>
  <c r="C43" i="5" s="1"/>
  <c r="C44" i="5" s="1"/>
  <c r="C45" i="5" s="1"/>
  <c r="C47" i="5" s="1"/>
  <c r="C48" i="5" s="1"/>
  <c r="C49" i="5" s="1"/>
  <c r="C50" i="5" s="1"/>
  <c r="C51" i="5" s="1"/>
  <c r="C52" i="5" s="1"/>
  <c r="C53" i="5" s="1"/>
  <c r="C54" i="5" s="1"/>
  <c r="C55" i="5" s="1"/>
  <c r="C56" i="5" s="1"/>
  <c r="C57" i="5" s="1"/>
  <c r="C58" i="5" s="1"/>
  <c r="C59" i="5" s="1"/>
  <c r="C60" i="5" s="1"/>
  <c r="C61" i="5" s="1"/>
  <c r="A16" i="5"/>
  <c r="A17" i="5" s="1"/>
  <c r="A18" i="5" s="1"/>
  <c r="A19" i="5" s="1"/>
  <c r="A20" i="5" s="1"/>
  <c r="A21" i="5" s="1"/>
  <c r="A22" i="5" s="1"/>
  <c r="A23" i="5" s="1"/>
  <c r="A24" i="5" s="1"/>
  <c r="A25" i="5" s="1"/>
  <c r="A26" i="5" s="1"/>
  <c r="A27" i="5" s="1"/>
  <c r="A28" i="5" s="1"/>
  <c r="A29" i="5" s="1"/>
  <c r="A30" i="5" s="1"/>
  <c r="A31" i="5" s="1"/>
  <c r="A32" i="5" s="1"/>
  <c r="A33" i="5" s="1"/>
  <c r="A34" i="5" s="1"/>
  <c r="A35" i="5" s="1"/>
  <c r="C15" i="5"/>
  <c r="C16" i="5" s="1"/>
  <c r="C17" i="5" s="1"/>
  <c r="C18" i="5" s="1"/>
  <c r="C19" i="5" s="1"/>
  <c r="C20" i="5" s="1"/>
  <c r="C21" i="5" s="1"/>
  <c r="C22" i="5" s="1"/>
  <c r="C23" i="5" s="1"/>
  <c r="C24" i="5" s="1"/>
  <c r="C25" i="5" s="1"/>
  <c r="C26" i="5" s="1"/>
  <c r="C27" i="5" s="1"/>
  <c r="C28" i="5" s="1"/>
  <c r="C29" i="5" s="1"/>
  <c r="C30" i="5" s="1"/>
  <c r="C31" i="5" s="1"/>
  <c r="C32" i="5" s="1"/>
  <c r="C33" i="5" s="1"/>
  <c r="C34" i="5" s="1"/>
  <c r="C35" i="5" s="1"/>
  <c r="I12" i="5"/>
  <c r="H12" i="5"/>
  <c r="G12" i="5"/>
  <c r="H22" i="5" s="1"/>
  <c r="F17" i="5"/>
  <c r="E12" i="5"/>
  <c r="E50" i="5" l="1"/>
  <c r="E17" i="5"/>
  <c r="F60" i="5"/>
  <c r="F28" i="5"/>
  <c r="F29" i="5"/>
  <c r="F26" i="5"/>
  <c r="G26" i="5"/>
  <c r="G28" i="5"/>
  <c r="G60" i="5"/>
  <c r="I57" i="5"/>
  <c r="I49" i="5"/>
  <c r="H56" i="5"/>
  <c r="H57" i="5"/>
  <c r="H60" i="5"/>
  <c r="I53" i="5"/>
  <c r="H53" i="5"/>
  <c r="H48" i="5"/>
  <c r="H38" i="5"/>
  <c r="H26" i="5"/>
  <c r="H28" i="5"/>
  <c r="H59" i="5"/>
  <c r="H29" i="5"/>
  <c r="E40" i="5"/>
  <c r="E39" i="5"/>
  <c r="I50" i="5"/>
  <c r="I38" i="5"/>
  <c r="I26" i="5"/>
  <c r="G49" i="5"/>
  <c r="G53" i="5"/>
  <c r="G38" i="5"/>
  <c r="G39" i="5"/>
  <c r="F43" i="5"/>
  <c r="I47" i="5"/>
  <c r="I51" i="5"/>
  <c r="I46" i="5"/>
  <c r="I28" i="5"/>
  <c r="E28" i="5"/>
  <c r="E46" i="5"/>
  <c r="E60" i="5"/>
  <c r="F46" i="5"/>
  <c r="F51" i="5"/>
  <c r="G46" i="5"/>
  <c r="G51" i="5"/>
  <c r="H55" i="5"/>
  <c r="H51" i="5"/>
  <c r="H46" i="5"/>
  <c r="H41" i="5"/>
  <c r="I23" i="5"/>
  <c r="I41" i="5"/>
  <c r="I42" i="5"/>
  <c r="I29" i="5"/>
  <c r="I17" i="5"/>
  <c r="I55" i="5"/>
  <c r="I21" i="5"/>
  <c r="E51" i="5"/>
  <c r="H42" i="5"/>
  <c r="H49" i="5"/>
  <c r="I56" i="5"/>
  <c r="H30" i="5"/>
  <c r="H18" i="5"/>
  <c r="H24" i="5"/>
  <c r="I30" i="5"/>
  <c r="I39" i="5"/>
  <c r="H43" i="5"/>
  <c r="H50" i="5"/>
  <c r="H17" i="5"/>
  <c r="H23" i="5"/>
  <c r="H19" i="5"/>
  <c r="G25" i="5"/>
  <c r="H31" i="5"/>
  <c r="H44" i="5"/>
  <c r="I20" i="5"/>
  <c r="H25" i="5"/>
  <c r="H32" i="5"/>
  <c r="H40" i="5"/>
  <c r="H47" i="5"/>
  <c r="H33" i="5"/>
  <c r="G41" i="5"/>
  <c r="E59" i="5"/>
  <c r="E21" i="5"/>
  <c r="E32" i="5"/>
  <c r="E43" i="5"/>
  <c r="E57" i="5"/>
  <c r="E18" i="5"/>
  <c r="E44" i="5"/>
  <c r="E49" i="5"/>
  <c r="E26" i="5"/>
  <c r="E25" i="5"/>
  <c r="E54" i="5"/>
  <c r="F20" i="5"/>
  <c r="F33" i="5"/>
  <c r="F55" i="5"/>
  <c r="F18" i="5"/>
  <c r="G24" i="5"/>
  <c r="F32" i="5"/>
  <c r="G33" i="5"/>
  <c r="G48" i="5"/>
  <c r="F53" i="5"/>
  <c r="G54" i="5"/>
  <c r="G17" i="5"/>
  <c r="G23" i="5"/>
  <c r="F31" i="5"/>
  <c r="G32" i="5"/>
  <c r="F44" i="5"/>
  <c r="G47" i="5"/>
  <c r="I44" i="5"/>
  <c r="I33" i="5"/>
  <c r="I25" i="5"/>
  <c r="I19" i="5"/>
  <c r="I48" i="5"/>
  <c r="I43" i="5"/>
  <c r="I32" i="5"/>
  <c r="I24" i="5"/>
  <c r="I18" i="5"/>
  <c r="G22" i="5"/>
  <c r="G31" i="5"/>
  <c r="F39" i="5"/>
  <c r="I40" i="5"/>
  <c r="G44" i="5"/>
  <c r="G57" i="5"/>
  <c r="F57" i="5"/>
  <c r="F41" i="5"/>
  <c r="F22" i="5"/>
  <c r="F59" i="5"/>
  <c r="F58" i="5"/>
  <c r="F56" i="5"/>
  <c r="F50" i="5"/>
  <c r="F40" i="5"/>
  <c r="F21" i="5"/>
  <c r="F19" i="5"/>
  <c r="F24" i="5"/>
  <c r="F34" i="5"/>
  <c r="F48" i="5"/>
  <c r="F54" i="5"/>
  <c r="G59" i="5"/>
  <c r="G58" i="5"/>
  <c r="G56" i="5"/>
  <c r="G50" i="5"/>
  <c r="G40" i="5"/>
  <c r="G29" i="5"/>
  <c r="G21" i="5"/>
  <c r="G55" i="5"/>
  <c r="G34" i="5"/>
  <c r="G20" i="5"/>
  <c r="G19" i="5"/>
  <c r="F23" i="5"/>
  <c r="F47" i="5"/>
  <c r="G18" i="5"/>
  <c r="G30" i="5"/>
  <c r="F42" i="5"/>
  <c r="E47" i="5"/>
  <c r="E42" i="5"/>
  <c r="E31" i="5"/>
  <c r="E23" i="5"/>
  <c r="E58" i="5"/>
  <c r="E41" i="5"/>
  <c r="E30" i="5"/>
  <c r="E22" i="5"/>
  <c r="E19" i="5"/>
  <c r="E20" i="5"/>
  <c r="I22" i="5"/>
  <c r="E24" i="5"/>
  <c r="E29" i="5"/>
  <c r="I31" i="5"/>
  <c r="E33" i="5"/>
  <c r="E34" i="5"/>
  <c r="G42" i="5"/>
  <c r="E48" i="5"/>
  <c r="F49" i="5"/>
  <c r="E55" i="5"/>
  <c r="E56" i="5"/>
  <c r="H20" i="5"/>
  <c r="H34" i="5"/>
  <c r="H39" i="5"/>
  <c r="N7" i="5" l="1"/>
  <c r="N10" i="5"/>
  <c r="N9" i="5"/>
  <c r="N8" i="5"/>
  <c r="N11" i="5" l="1"/>
  <c r="N13" i="5" s="1"/>
</calcChain>
</file>

<file path=xl/sharedStrings.xml><?xml version="1.0" encoding="utf-8"?>
<sst xmlns="http://schemas.openxmlformats.org/spreadsheetml/2006/main" count="340" uniqueCount="161">
  <si>
    <t>Namn:</t>
  </si>
  <si>
    <t>Lärare</t>
  </si>
  <si>
    <t>Avstämningsperioder</t>
  </si>
  <si>
    <t>Tjänstgöringsgrad:</t>
  </si>
  <si>
    <t>Period</t>
  </si>
  <si>
    <t>Från v.</t>
  </si>
  <si>
    <t>Till v.</t>
  </si>
  <si>
    <t>Timmar</t>
  </si>
  <si>
    <t>Period 1</t>
  </si>
  <si>
    <t>Vanlig skolvecka</t>
  </si>
  <si>
    <t>Måndag</t>
  </si>
  <si>
    <t>Tisdag</t>
  </si>
  <si>
    <t>Onsdag</t>
  </si>
  <si>
    <t>Torsdag</t>
  </si>
  <si>
    <t>Fredag</t>
  </si>
  <si>
    <t>Period 2</t>
  </si>
  <si>
    <t>Börjar</t>
  </si>
  <si>
    <t>Period 3</t>
  </si>
  <si>
    <t>Slutar</t>
  </si>
  <si>
    <t>Period 4</t>
  </si>
  <si>
    <t>Lunch</t>
  </si>
  <si>
    <t>Summa</t>
  </si>
  <si>
    <t>Summa tid</t>
  </si>
  <si>
    <t>Jämf. tj.grad</t>
  </si>
  <si>
    <t>Diff</t>
  </si>
  <si>
    <t>-</t>
  </si>
  <si>
    <t>Sommarlov</t>
  </si>
  <si>
    <t>v.32</t>
  </si>
  <si>
    <t>v.33</t>
  </si>
  <si>
    <t>v.34</t>
  </si>
  <si>
    <t>v.35</t>
  </si>
  <si>
    <t>v.36</t>
  </si>
  <si>
    <t>v.37</t>
  </si>
  <si>
    <t>v.38</t>
  </si>
  <si>
    <t>v.39</t>
  </si>
  <si>
    <t>v.40</t>
  </si>
  <si>
    <t>v.41</t>
  </si>
  <si>
    <t>v.42</t>
  </si>
  <si>
    <t>v.43</t>
  </si>
  <si>
    <t>v.44</t>
  </si>
  <si>
    <t>Höstlov</t>
  </si>
  <si>
    <t>v.45</t>
  </si>
  <si>
    <t>v.46</t>
  </si>
  <si>
    <t>v.47</t>
  </si>
  <si>
    <t>v.48</t>
  </si>
  <si>
    <t>v.49</t>
  </si>
  <si>
    <t>v.50</t>
  </si>
  <si>
    <t>v.51</t>
  </si>
  <si>
    <t>Jullov</t>
  </si>
  <si>
    <t>Sportlov</t>
  </si>
  <si>
    <t>Påsklov</t>
  </si>
  <si>
    <t>Långfredag</t>
  </si>
  <si>
    <t>Annandag</t>
  </si>
  <si>
    <t>Kr.Him.f.</t>
  </si>
  <si>
    <t>Nationaldag</t>
  </si>
  <si>
    <t xml:space="preserve">     1:a maj</t>
  </si>
  <si>
    <t xml:space="preserve">     lov</t>
  </si>
  <si>
    <t>Semester</t>
  </si>
  <si>
    <t>1325 tim tot enl lokalt kollektivavtal</t>
  </si>
  <si>
    <t>194 dagar tot enl kollektivavtlal/huvudöverenskommelse, bilaga M</t>
  </si>
  <si>
    <t>Läsår 24/25</t>
  </si>
  <si>
    <t>v.02</t>
  </si>
  <si>
    <t>v.03</t>
  </si>
  <si>
    <t>v.04</t>
  </si>
  <si>
    <t>v.05</t>
  </si>
  <si>
    <t>v.06</t>
  </si>
  <si>
    <t>v.07</t>
  </si>
  <si>
    <t>v.08</t>
  </si>
  <si>
    <t>v.09</t>
  </si>
  <si>
    <t>v.10</t>
  </si>
  <si>
    <t>v.11</t>
  </si>
  <si>
    <t>v.12</t>
  </si>
  <si>
    <t>v.13</t>
  </si>
  <si>
    <t>Höstterminen 2024</t>
  </si>
  <si>
    <t>Vårterminen 2025</t>
  </si>
  <si>
    <t>v.14</t>
  </si>
  <si>
    <t>v.15</t>
  </si>
  <si>
    <t>v.16</t>
  </si>
  <si>
    <t>v.17</t>
  </si>
  <si>
    <t>v.19</t>
  </si>
  <si>
    <t>v.18</t>
  </si>
  <si>
    <t>v.20</t>
  </si>
  <si>
    <t>v.21</t>
  </si>
  <si>
    <t>v.22</t>
  </si>
  <si>
    <t>v.23</t>
  </si>
  <si>
    <t>v.24</t>
  </si>
  <si>
    <t>v.25</t>
  </si>
  <si>
    <t>MÅNDAG</t>
  </si>
  <si>
    <t>TISDAG</t>
  </si>
  <si>
    <t>ONSDAG</t>
  </si>
  <si>
    <t>TORSDAG</t>
  </si>
  <si>
    <t>FREDAG</t>
  </si>
  <si>
    <t xml:space="preserve">Sveriges Lärare Södertälje </t>
  </si>
  <si>
    <t xml:space="preserve">Handledning för arbetstidsverktyg: för reglerad arbetstid och total årsarbetstid </t>
  </si>
  <si>
    <t>Vad avtalet säger, Bilaga M och lokalt avtal i Södertälje, och vad som gäller för rast:</t>
  </si>
  <si>
    <t>Arbetstid för reglerad arbetstid över ett år, 100% tjänst= 1325 timmar</t>
  </si>
  <si>
    <t>Antal dagar att fördela den reglerad arbetstiden på=194 dagar</t>
  </si>
  <si>
    <t>I detta ingår i snitt 104 timmar kompetensutveckling per heltidsanställd fördelat på 16 dagar, vilket är 6,5 tim i snitt per dag.</t>
  </si>
  <si>
    <t>Minst 0,5 tim rast måste läggas in efter 5 timmars arbete. Rast är obetald.</t>
  </si>
  <si>
    <t>Till reglerad arbetstid hör beordrade uppgifter.</t>
  </si>
  <si>
    <t>Det är chef som ska ha beordrat förändringar i veckoschema. Aktiviteter som man själv tar initiativ till att genomföra och som ska ligga inom reglerad arbetstid behöver överenskommas med chef.</t>
  </si>
  <si>
    <t>Arbetsåret delas in i 4 avstämningsperioder med så jämn utläggning av arbetstiden som verksamheten medger. Periodernas början och slut samt antal inplanerade timmar och arbetsdagar ska finnas angivna. Detta samverkas. I slutet på varje period ska man stämma av att det blir rätt. Reglerad arbetstid som överskrider det antal timmar som hör till perioden och som man inte lyckats kvitta (efter att själv försökt och efter att i god tid bett chef om hjälp) ska betalas som övertid.</t>
  </si>
  <si>
    <t>Förtroendearbetstid=400 timmar. Alltså är årsarbetstiden 1725 timmar i Södertälje enligt lokalt avtal.</t>
  </si>
  <si>
    <t>Läsårsdata för Södertälje innevarande läsår är infört i kalendariet i excelverktyget. Notera att vissa KU-dagar är flyttbara för enheterna och kan ligga på annan dag, vilket du behöver justera i så fall. Även andra aktiviteter i ert kalendarium behöver ni justera för, när det just den dagen förändrar ert schema: t.ex. friluftsdag, öppet hus, föräldramöte.</t>
  </si>
  <si>
    <t>Verktyget ska användas dels vid läsårets start utifrån schema och kända kalendarieuppgifter för att se att arbetstiden räcker till eller om chef behöver kontaktas. Det ska givetvis också användas under läsåret fortlöpande vartefter beordrade uppgifter ev. tillkommer t.ex: öppna hus, föräldramöten, långa KU-dagar, IUP-samtal som schemalagts av chef utanför veckoschema, tid för rättning av nationella prov som tillkommer enligt överenskommelse med chef, skolutflykter m.m…</t>
  </si>
  <si>
    <t>Steg för steg instruktion för heltid:</t>
  </si>
  <si>
    <t>NU BÖR DU KUNNA SE, UTIFRÅN DE UPPGIFTER DU HAR FÖR HANDEN VID LÄSÅRETS BÖRJAN, OM DIN ARBETSTID GÅR JÄMT UPP SOM HELHET SÅVÄL SOM FÖR VARJE PERIOD. KONTAKTA CHEF OM SÅ EJ ÄR FALLET. DET KAN MYCKET VÄL VARA SÅ ATT DU VID LÄSÅRETS START SER ATT ALL DIN ÅRARBETSTID FAKTISKT INTE ÄR UTLAGD. OFTA KAN DET VARA SÅ ATT MAN VID LÄSÅRET FAKTISKT KANSKE HAR EN HANDFULL (C:A 10 TIM) TIMMAR TILL GODO I DEN REGLERADE ARBETSTIDEN.</t>
  </si>
  <si>
    <t>Om du jobbar deltid:</t>
  </si>
  <si>
    <t>Lathund för minuter angivna som decimaler</t>
  </si>
  <si>
    <t>6 min   = 00:06   = 00,1</t>
  </si>
  <si>
    <t xml:space="preserve">10 min = 00:10   = 00,17  </t>
  </si>
  <si>
    <t>12 min = 00:12   = 00,2</t>
  </si>
  <si>
    <t>15 min = 00:15   = 00,25</t>
  </si>
  <si>
    <t>18 min = 00:18   = 00,3</t>
  </si>
  <si>
    <t>20 min = 00:20   = 00,33</t>
  </si>
  <si>
    <t>24 min = 00:24   = 00,4</t>
  </si>
  <si>
    <t>30 min = 00:30   = 00,5</t>
  </si>
  <si>
    <t>36 min = 00:36   = 00,6</t>
  </si>
  <si>
    <t>40 min = 00:40   = 0067</t>
  </si>
  <si>
    <t>42 min = 00:42    = 00,7</t>
  </si>
  <si>
    <t>45 min = 00:45   = 00,75</t>
  </si>
  <si>
    <t>48 min = 00:48   = 00,8</t>
  </si>
  <si>
    <t>54 min = 00:54   = 00,9</t>
  </si>
  <si>
    <t>60 min = 01:00   = 01,00</t>
  </si>
  <si>
    <t>Räkna om mängden konferenstid utifrån din deltid även om det inte finns preciserat i verktyget eftersom det ofta påverkar inom vilka tider man kan lägga ut sin reglerade arbetstid. Det vanliga är att även konferenstid/mötestid beräknas utifrån deltidens mått. Arbetsgivaren kan ha frångått det men då behöver det vara tydliggjort i tjänstefördelningen och i allmänhet tid tas då tid från något annat för arbetsbelastning i balans. Vid oklarheter, stäm av med chef om antal timmar.</t>
  </si>
  <si>
    <t>Korrigera vilka KU-dagar och med vilket timantal ni ska delta. Utgångspunkten brukar vara tjänstegraden i förhållande till 104 tim, även om arbetsgivaren kan tjänstefördela både mer och mindre kompetensutveckling. Ofta deltar man på de KU-dagar som infaller på veckodag man en ordinarie vecka skulle ha arbetat. Vid oklarheter, stäm av med chef om antal timmar.</t>
  </si>
  <si>
    <t>Förtroendetid</t>
  </si>
  <si>
    <t>Lördag</t>
  </si>
  <si>
    <t>Söndag</t>
  </si>
  <si>
    <t>Förtroendetid Södertälje: 400 tim per läsår. Läggs ut på tid vald av lärare, dock ej på sommarferie</t>
  </si>
  <si>
    <t>Ledig</t>
  </si>
  <si>
    <t>timmar</t>
  </si>
  <si>
    <t>40 min = 00:40   = 00,67</t>
  </si>
  <si>
    <r>
      <t>1.</t>
    </r>
    <r>
      <rPr>
        <sz val="14"/>
        <color theme="1"/>
        <rFont val="Times New Roman"/>
        <family val="1"/>
      </rPr>
      <t xml:space="preserve">     </t>
    </r>
    <r>
      <rPr>
        <sz val="14"/>
        <color theme="1"/>
        <rFont val="Calibri"/>
        <family val="2"/>
      </rPr>
      <t>Veckoschema för normalvecka.</t>
    </r>
  </si>
  <si>
    <r>
      <t>2.</t>
    </r>
    <r>
      <rPr>
        <sz val="14"/>
        <color theme="1"/>
        <rFont val="Times New Roman"/>
        <family val="1"/>
      </rPr>
      <t xml:space="preserve">     </t>
    </r>
    <r>
      <rPr>
        <sz val="14"/>
        <color theme="1"/>
        <rFont val="Calibri"/>
        <family val="2"/>
      </rPr>
      <t>Kalendarium för läsåret som hänger ihop med veckoschemat. Kalendariet visar också avräkningsperioderna.</t>
    </r>
  </si>
  <si>
    <r>
      <t>3.</t>
    </r>
    <r>
      <rPr>
        <sz val="14"/>
        <color theme="1"/>
        <rFont val="Times New Roman"/>
        <family val="1"/>
      </rPr>
      <t xml:space="preserve">     </t>
    </r>
    <r>
      <rPr>
        <sz val="14"/>
        <color theme="1"/>
        <rFont val="Calibri"/>
        <family val="2"/>
      </rPr>
      <t>Summering av den årets totala arbetstid för reglerad arbetstid på totalen och per avräkningsperiod samt differensen mellan måttet för tiden enligt avtal och den utlagda tiden utifrån veckoschema och kalendarium.</t>
    </r>
  </si>
  <si>
    <r>
      <t>-</t>
    </r>
    <r>
      <rPr>
        <sz val="14"/>
        <color theme="1"/>
        <rFont val="Times New Roman"/>
        <family val="1"/>
      </rPr>
      <t xml:space="preserve">        </t>
    </r>
    <r>
      <rPr>
        <sz val="14"/>
        <color theme="1"/>
        <rFont val="Calibri"/>
        <family val="2"/>
      </rPr>
      <t>Skriv in namn och tjänstgöringsgrad.</t>
    </r>
  </si>
  <si>
    <r>
      <rPr>
        <sz val="14"/>
        <color theme="1"/>
        <rFont val="Times New Roman"/>
        <family val="1"/>
      </rPr>
      <t xml:space="preserve"> </t>
    </r>
    <r>
      <rPr>
        <sz val="14"/>
        <color theme="1"/>
        <rFont val="Calibri"/>
        <family val="2"/>
      </rPr>
      <t xml:space="preserve">Skriv in tiderna för veckoschema. Notera hur summan i rutan till höger för avstämningsperioder förändras utifrån det.  Snittet är 34 tim/v som utgångspunkt vid heltid.                                                                                                          </t>
    </r>
    <r>
      <rPr>
        <b/>
        <sz val="14"/>
        <color theme="1"/>
        <rFont val="Calibri"/>
        <family val="2"/>
      </rPr>
      <t>Viktigt: Skriv antal timmar+kolon+antal minuter!</t>
    </r>
    <r>
      <rPr>
        <sz val="14"/>
        <color theme="1"/>
        <rFont val="Calibri"/>
        <family val="2"/>
      </rPr>
      <t xml:space="preserve"> Skriv starttid och sluttid inklusive rast. Skriv rastens längd. Programmet räknar arbetstiden exklusive rast när det summerar.</t>
    </r>
  </si>
  <si>
    <r>
      <rPr>
        <sz val="14"/>
        <color theme="1"/>
        <rFont val="Times New Roman"/>
        <family val="1"/>
      </rPr>
      <t xml:space="preserve"> </t>
    </r>
    <r>
      <rPr>
        <sz val="14"/>
        <color theme="1"/>
        <rFont val="Calibri"/>
        <family val="2"/>
      </rPr>
      <t>Korrigera vid behov KU-dagarnas placering och ev. annat antal timmar (minus rast som kanske är längre på KU-dagar). Vet ni inte antalet timmar, låt 6:30 stå kvar och korrigera efter hand.</t>
    </r>
  </si>
  <si>
    <r>
      <t>-</t>
    </r>
    <r>
      <rPr>
        <sz val="14"/>
        <color theme="1"/>
        <rFont val="Times New Roman"/>
        <family val="1"/>
      </rPr>
      <t xml:space="preserve">        </t>
    </r>
    <r>
      <rPr>
        <sz val="14"/>
        <color theme="1"/>
        <rFont val="Calibri"/>
        <family val="2"/>
      </rPr>
      <t>Korrigera periodiseringen för avräkningsperioden utifrån din enhets periodindelning. Här behöver ni gå in och korrigera en formel.</t>
    </r>
  </si>
  <si>
    <r>
      <t>1.</t>
    </r>
    <r>
      <rPr>
        <sz val="14"/>
        <color theme="1"/>
        <rFont val="Times New Roman"/>
        <family val="1"/>
      </rPr>
      <t xml:space="preserve">     </t>
    </r>
    <r>
      <rPr>
        <sz val="14"/>
        <color theme="1"/>
        <rFont val="Calibri"/>
        <family val="2"/>
      </rPr>
      <t>Klicka på avräkningsperiodens summa i kolumnen längst till höger</t>
    </r>
  </si>
  <si>
    <r>
      <t>2.</t>
    </r>
    <r>
      <rPr>
        <sz val="14"/>
        <color theme="1"/>
        <rFont val="Times New Roman"/>
        <family val="1"/>
      </rPr>
      <t xml:space="preserve">     </t>
    </r>
    <r>
      <rPr>
        <sz val="14"/>
        <color theme="1"/>
        <rFont val="Calibri"/>
        <family val="2"/>
      </rPr>
      <t>Se formel i dialogruta näst överst, under menyraden. För avräkningsperiod 1 står det: =SUMMA(E15:I25)*24. E15 står för det radnummer perioden börjar med i kalendariet under veckoschemat. I25 står för det radnummer perioden slutar med. Skriv in det radnummer som gäller för den vecka perioden slutar med på din enhet.</t>
    </r>
  </si>
  <si>
    <r>
      <t>3.</t>
    </r>
    <r>
      <rPr>
        <sz val="14"/>
        <color theme="1"/>
        <rFont val="Times New Roman"/>
        <family val="1"/>
      </rPr>
      <t xml:space="preserve">     </t>
    </r>
    <r>
      <rPr>
        <sz val="14"/>
        <color theme="1"/>
        <rFont val="Calibri"/>
        <family val="2"/>
      </rPr>
      <t>Korrigera avräkningsperiod 2-4 på motsvarande sätt.</t>
    </r>
  </si>
  <si>
    <r>
      <t>4.</t>
    </r>
    <r>
      <rPr>
        <sz val="14"/>
        <color theme="1"/>
        <rFont val="Times New Roman"/>
        <family val="1"/>
      </rPr>
      <t xml:space="preserve">     </t>
    </r>
    <r>
      <rPr>
        <sz val="14"/>
        <color theme="1"/>
        <rFont val="Calibri"/>
        <family val="2"/>
      </rPr>
      <t>Vill man roa sig med att färglägga perioderna i kalendariet jobbar man med verktyget ”fyllningsfärg” under ”Start” i menyraden överst.</t>
    </r>
  </si>
  <si>
    <r>
      <rPr>
        <sz val="14"/>
        <color theme="1"/>
        <rFont val="Times New Roman"/>
        <family val="1"/>
      </rPr>
      <t xml:space="preserve"> </t>
    </r>
    <r>
      <rPr>
        <sz val="14"/>
        <color theme="1"/>
        <rFont val="Calibri"/>
        <family val="2"/>
      </rPr>
      <t>Korrigera antalet timmar (text till höger om rutan för avräkningsperioden) som ska göras per avräkningsperiod utifrån din korrigering av periodiseringen och ev. din deltid. Det behövs för jämförelse vid avvikelse. Perioderna kan ju vara olika långa och utgångsvärdet variera mycket. Notera att minutantalet nu är omräknat till decimaler av timme i stället (alltså 30 min=0,5 o.s.v.)</t>
    </r>
  </si>
  <si>
    <r>
      <t>-</t>
    </r>
    <r>
      <rPr>
        <sz val="14"/>
        <color theme="1"/>
        <rFont val="Times New Roman"/>
        <family val="1"/>
      </rPr>
      <t xml:space="preserve">        </t>
    </r>
    <r>
      <rPr>
        <sz val="14"/>
        <color theme="1"/>
        <rFont val="Calibri"/>
        <family val="2"/>
      </rPr>
      <t>Skriv in tid för aktiviteter som enligt kalendariet bryter ditt veckoarbetsschema, t.ex: öppet hus, föräldramöte, IUP-samtal…</t>
    </r>
  </si>
  <si>
    <r>
      <t>-</t>
    </r>
    <r>
      <rPr>
        <sz val="14"/>
        <color theme="1"/>
        <rFont val="Times New Roman"/>
        <family val="1"/>
      </rPr>
      <t xml:space="preserve">        </t>
    </r>
    <r>
      <rPr>
        <sz val="14"/>
        <color theme="1"/>
        <rFont val="Calibri"/>
        <family val="2"/>
      </rPr>
      <t>Lägg till aktiviteter som ev. tillkommer under läsårets gång och som är beordrade. Blir det för mycket timmar ska du kvitta tid i samma period. Ta kontakt med chef om du inte själv kan lösa det t.ex. p.g.a. schemats utformning eller p.g.a. mängden reglerade arbetsuppgifter. Går det ej att lösa med att kvitta tid ska övertid betalas ut.</t>
    </r>
  </si>
  <si>
    <r>
      <t>-</t>
    </r>
    <r>
      <rPr>
        <sz val="14"/>
        <color theme="1"/>
        <rFont val="Times New Roman"/>
        <family val="1"/>
      </rPr>
      <t xml:space="preserve">        </t>
    </r>
    <r>
      <rPr>
        <b/>
        <sz val="14"/>
        <color theme="1"/>
        <rFont val="Calibri"/>
        <family val="2"/>
      </rPr>
      <t>Självklart ska du inte ändra arbetstid för att du varit sjukskriven, föräldraledig eller tjänstledig. Det är ju inte tid du ska arbeta in.</t>
    </r>
  </si>
  <si>
    <r>
      <rPr>
        <sz val="14"/>
        <color theme="1"/>
        <rFont val="Times New Roman"/>
        <family val="1"/>
      </rPr>
      <t xml:space="preserve"> </t>
    </r>
    <r>
      <rPr>
        <sz val="14"/>
        <color theme="1"/>
        <rFont val="Calibri"/>
        <family val="2"/>
      </rPr>
      <t>Arbetar du deltid behöver du räkna om arbetstidsmåtten för en normalveckas arbetstid och för årsarbetstid för reglerad arbetstid. Korrigera värdet för ”Jämf. tj.grad” kopplat till rutan ”Avstämningsperioder” överst till höger som ju i mallen motsvarar en heltid.</t>
    </r>
  </si>
  <si>
    <r>
      <rPr>
        <b/>
        <sz val="14"/>
        <color rgb="FF000000"/>
        <rFont val="Aptos"/>
      </rPr>
      <t xml:space="preserve">Ladda ner filen och spara en egen omdöpt fil </t>
    </r>
    <r>
      <rPr>
        <sz val="14"/>
        <color theme="1"/>
        <rFont val="Times New Roman"/>
        <family val="1"/>
      </rPr>
      <t>(</t>
    </r>
    <r>
      <rPr>
        <b/>
        <sz val="14"/>
        <color rgb="FF000000"/>
        <rFont val="Aptos"/>
      </rPr>
      <t>Arkiv-Spara som</t>
    </r>
    <r>
      <rPr>
        <sz val="14"/>
        <color theme="1"/>
        <rFont val="Times New Roman"/>
        <family val="1"/>
      </rPr>
      <t>)</t>
    </r>
    <r>
      <rPr>
        <b/>
        <sz val="14"/>
        <color rgb="FF000000"/>
        <rFont val="Aptos"/>
      </rPr>
      <t>. Skriver du direkt i filen som skickats från avdelningen bifogat i mejl påverkas den bifogade filen för alla.</t>
    </r>
  </si>
  <si>
    <t>sommarlov</t>
  </si>
  <si>
    <t>v.52</t>
  </si>
  <si>
    <t>Reglerad arbetstid över läsåret</t>
  </si>
  <si>
    <t>X dagar o x tim i utgångsläget, tex 54 dagar o 366 tim i grundmallen för en heltid</t>
  </si>
  <si>
    <t>X dagar o x tim som utgångsläge</t>
  </si>
  <si>
    <t>KU-dag 104 tim/16 dagar</t>
  </si>
  <si>
    <t>KU-dag i gult.</t>
  </si>
  <si>
    <t>Justera utifrån skola.</t>
  </si>
  <si>
    <t>Timantal exkl. lunch.</t>
  </si>
  <si>
    <t>Verktyget besår i grunden av tre delar, se Flik "reglerad arbertstid":</t>
  </si>
  <si>
    <t>Dessutom finns tabell för att notera t.ex. arbetsuppgifter som beordras och som förändrar veckoschemat. I fliken "förtroendetid" finns tabell för att notera utlägg av förtroendetid för den som vill.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</si>
</sst>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D]dd/mmm;@"/>
  </numFmts>
  <fonts count="28" x14ac:knownFonts="1">
    <font>
      <sz val="11"/>
      <color theme="1"/>
      <name val="Arial"/>
    </font>
    <font>
      <sz val="11"/>
      <color theme="1"/>
      <name val="Arial"/>
      <family val="2"/>
    </font>
    <font>
      <sz val="14"/>
      <color theme="1"/>
      <name val="Calibri"/>
      <family val="2"/>
      <scheme val="minor"/>
    </font>
    <font>
      <b/>
      <sz val="10"/>
      <name val="Arial"/>
      <family val="2"/>
    </font>
    <font>
      <b/>
      <sz val="12"/>
      <color theme="1"/>
      <name val="Calibri"/>
      <family val="2"/>
      <scheme val="minor"/>
    </font>
    <font>
      <sz val="11"/>
      <color rgb="FFFFFF00"/>
      <name val="Calibri"/>
      <family val="2"/>
      <scheme val="minor"/>
    </font>
    <font>
      <b/>
      <sz val="10"/>
      <color rgb="FFFFFF00"/>
      <name val="Arial"/>
      <family val="2"/>
    </font>
    <font>
      <b/>
      <sz val="10"/>
      <color indexed="10"/>
      <name val="Arial"/>
      <family val="2"/>
    </font>
    <font>
      <sz val="10"/>
      <name val="Arial"/>
      <family val="2"/>
    </font>
    <font>
      <sz val="8"/>
      <name val="Arial"/>
      <family val="2"/>
    </font>
    <font>
      <b/>
      <sz val="7"/>
      <name val="Arial"/>
      <family val="2"/>
    </font>
    <font>
      <sz val="11"/>
      <name val="Calibri"/>
      <family val="2"/>
      <scheme val="minor"/>
    </font>
    <font>
      <sz val="11"/>
      <name val="Arial"/>
      <family val="2"/>
    </font>
    <font>
      <b/>
      <sz val="11"/>
      <name val="Arial"/>
      <family val="2"/>
    </font>
    <font>
      <sz val="11"/>
      <color rgb="FFFFFF00"/>
      <name val="Arial"/>
      <family val="2"/>
    </font>
    <font>
      <sz val="11"/>
      <color theme="1"/>
      <name val="Calibri"/>
      <family val="2"/>
    </font>
    <font>
      <b/>
      <sz val="11"/>
      <color theme="1"/>
      <name val="Calibri"/>
      <family val="2"/>
    </font>
    <font>
      <b/>
      <sz val="14"/>
      <name val="Arial"/>
      <family val="2"/>
    </font>
    <font>
      <b/>
      <sz val="16"/>
      <name val="Arial"/>
      <family val="2"/>
    </font>
    <font>
      <sz val="14"/>
      <color rgb="FF000000"/>
      <name val="Arial"/>
      <family val="2"/>
    </font>
    <font>
      <sz val="14"/>
      <color theme="1"/>
      <name val="Arial"/>
      <family val="2"/>
    </font>
    <font>
      <b/>
      <sz val="14"/>
      <color theme="1"/>
      <name val="Calibri"/>
      <family val="2"/>
    </font>
    <font>
      <sz val="14"/>
      <color theme="1"/>
      <name val="Calibri"/>
      <family val="2"/>
    </font>
    <font>
      <sz val="14"/>
      <color theme="1"/>
      <name val="Times New Roman"/>
      <family val="1"/>
    </font>
    <font>
      <u/>
      <sz val="14"/>
      <color theme="1"/>
      <name val="Calibri"/>
      <family val="2"/>
    </font>
    <font>
      <b/>
      <sz val="14"/>
      <color rgb="FF000000"/>
      <name val="Aptos"/>
    </font>
    <font>
      <sz val="14"/>
      <color theme="1"/>
      <name val="Calibri"/>
      <family val="1"/>
    </font>
    <font>
      <b/>
      <sz val="11"/>
      <color theme="1"/>
      <name val="Arial"/>
      <family val="2"/>
    </font>
  </fonts>
  <fills count="16">
    <fill>
      <patternFill patternType="none"/>
    </fill>
    <fill>
      <patternFill patternType="gray125"/>
    </fill>
    <fill>
      <patternFill patternType="solid">
        <fgColor theme="8"/>
        <bgColor indexed="64"/>
      </patternFill>
    </fill>
    <fill>
      <patternFill patternType="solid">
        <fgColor rgb="FF92D050"/>
        <bgColor indexed="64"/>
      </patternFill>
    </fill>
    <fill>
      <patternFill patternType="solid">
        <fgColor theme="5"/>
        <bgColor indexed="64"/>
      </patternFill>
    </fill>
    <fill>
      <patternFill patternType="solid">
        <fgColor theme="5" tint="0.39997558519241921"/>
        <bgColor indexed="64"/>
      </patternFill>
    </fill>
    <fill>
      <patternFill patternType="solid">
        <fgColor rgb="FF4BACC6"/>
        <bgColor indexed="64"/>
      </patternFill>
    </fill>
    <fill>
      <patternFill patternType="solid">
        <fgColor rgb="FFDA9694"/>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6" tint="0.39997558519241921"/>
        <bgColor rgb="FF000000"/>
      </patternFill>
    </fill>
    <fill>
      <patternFill patternType="solid">
        <fgColor theme="6" tint="0.39997558519241921"/>
        <bgColor indexed="64"/>
      </patternFill>
    </fill>
    <fill>
      <patternFill patternType="solid">
        <fgColor rgb="FFC0504D"/>
        <bgColor indexed="64"/>
      </patternFill>
    </fill>
    <fill>
      <patternFill patternType="solid">
        <fgColor theme="5" tint="0.39994506668294322"/>
        <bgColor indexed="64"/>
      </patternFill>
    </fill>
  </fills>
  <borders count="25">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bottom style="double">
        <color indexed="64"/>
      </bottom>
      <diagonal/>
    </border>
    <border>
      <left style="medium">
        <color indexed="64"/>
      </left>
      <right style="medium">
        <color indexed="64"/>
      </right>
      <top/>
      <bottom/>
      <diagonal/>
    </border>
  </borders>
  <cellStyleXfs count="1">
    <xf numFmtId="0" fontId="0" fillId="0" borderId="0"/>
  </cellStyleXfs>
  <cellXfs count="130">
    <xf numFmtId="0" fontId="0" fillId="0" borderId="0" xfId="0"/>
    <xf numFmtId="0" fontId="1" fillId="0" borderId="0" xfId="0" applyFont="1"/>
    <xf numFmtId="0" fontId="2" fillId="0" borderId="0" xfId="0" applyFont="1"/>
    <xf numFmtId="0" fontId="0" fillId="0" borderId="0" xfId="0" applyAlignment="1">
      <alignment horizontal="center"/>
    </xf>
    <xf numFmtId="0" fontId="3" fillId="0" borderId="0" xfId="0" applyFont="1" applyAlignment="1">
      <alignment horizontal="right"/>
    </xf>
    <xf numFmtId="0" fontId="4" fillId="0" borderId="0" xfId="0" applyFont="1"/>
    <xf numFmtId="0" fontId="3" fillId="0" borderId="0" xfId="0" applyFont="1"/>
    <xf numFmtId="9" fontId="0" fillId="0" borderId="0" xfId="0" applyNumberFormat="1" applyAlignment="1">
      <alignment horizontal="left"/>
    </xf>
    <xf numFmtId="0" fontId="0" fillId="0" borderId="0" xfId="0" applyAlignment="1">
      <alignment horizontal="right"/>
    </xf>
    <xf numFmtId="0" fontId="3" fillId="0" borderId="0" xfId="0" applyFont="1" applyAlignment="1">
      <alignment horizontal="left"/>
    </xf>
    <xf numFmtId="0" fontId="5" fillId="2" borderId="0" xfId="0" applyFont="1" applyFill="1"/>
    <xf numFmtId="0" fontId="6" fillId="2" borderId="0" xfId="0" applyFont="1" applyFill="1" applyAlignment="1">
      <alignment horizontal="center"/>
    </xf>
    <xf numFmtId="2" fontId="5" fillId="2" borderId="0" xfId="0" applyNumberFormat="1" applyFont="1" applyFill="1" applyAlignment="1">
      <alignment horizontal="right"/>
    </xf>
    <xf numFmtId="0" fontId="3" fillId="0" borderId="2" xfId="0" applyFont="1" applyBorder="1" applyAlignment="1">
      <alignment horizontal="right"/>
    </xf>
    <xf numFmtId="0" fontId="3" fillId="0" borderId="3" xfId="0" applyFont="1" applyBorder="1" applyAlignment="1">
      <alignment horizontal="right"/>
    </xf>
    <xf numFmtId="0" fontId="3" fillId="0" borderId="4" xfId="0" applyFont="1" applyBorder="1" applyAlignment="1">
      <alignment horizontal="right"/>
    </xf>
    <xf numFmtId="0" fontId="0" fillId="3" borderId="0" xfId="0" applyFill="1"/>
    <xf numFmtId="0" fontId="7" fillId="3" borderId="0" xfId="0" applyFont="1" applyFill="1" applyAlignment="1">
      <alignment horizontal="center"/>
    </xf>
    <xf numFmtId="2" fontId="0" fillId="3" borderId="0" xfId="0" applyNumberFormat="1" applyFill="1" applyAlignment="1">
      <alignment horizontal="right"/>
    </xf>
    <xf numFmtId="0" fontId="3" fillId="0" borderId="5" xfId="0" applyFont="1" applyBorder="1" applyAlignment="1">
      <alignment horizontal="right"/>
    </xf>
    <xf numFmtId="20" fontId="7" fillId="0" borderId="1" xfId="0" applyNumberFormat="1" applyFont="1" applyBorder="1"/>
    <xf numFmtId="20" fontId="7" fillId="0" borderId="6" xfId="0" applyNumberFormat="1" applyFont="1" applyBorder="1"/>
    <xf numFmtId="0" fontId="0" fillId="4" borderId="0" xfId="0" applyFill="1"/>
    <xf numFmtId="0" fontId="7" fillId="4" borderId="0" xfId="0" applyFont="1" applyFill="1" applyAlignment="1">
      <alignment horizontal="center"/>
    </xf>
    <xf numFmtId="2" fontId="0" fillId="4" borderId="0" xfId="0" applyNumberFormat="1" applyFill="1" applyAlignment="1">
      <alignment horizontal="right"/>
    </xf>
    <xf numFmtId="0" fontId="0" fillId="5" borderId="0" xfId="0" applyFill="1"/>
    <xf numFmtId="0" fontId="7" fillId="5" borderId="0" xfId="0" applyFont="1" applyFill="1" applyAlignment="1">
      <alignment horizontal="center"/>
    </xf>
    <xf numFmtId="2" fontId="0" fillId="5" borderId="0" xfId="0" applyNumberFormat="1" applyFill="1" applyAlignment="1">
      <alignment horizontal="right"/>
    </xf>
    <xf numFmtId="0" fontId="3" fillId="0" borderId="7" xfId="0" applyFont="1" applyBorder="1"/>
    <xf numFmtId="0" fontId="3" fillId="0" borderId="8" xfId="0" applyFont="1" applyBorder="1"/>
    <xf numFmtId="0" fontId="0" fillId="0" borderId="8" xfId="0" applyBorder="1"/>
    <xf numFmtId="4" fontId="3" fillId="0" borderId="9" xfId="0" applyNumberFormat="1" applyFont="1" applyBorder="1" applyAlignment="1">
      <alignment horizontal="right"/>
    </xf>
    <xf numFmtId="0" fontId="3" fillId="0" borderId="10" xfId="0" applyFont="1" applyBorder="1" applyAlignment="1">
      <alignment horizontal="right"/>
    </xf>
    <xf numFmtId="20" fontId="0" fillId="0" borderId="11" xfId="0" applyNumberFormat="1" applyBorder="1"/>
    <xf numFmtId="20" fontId="0" fillId="0" borderId="12" xfId="0" applyNumberFormat="1" applyBorder="1"/>
    <xf numFmtId="0" fontId="8" fillId="0" borderId="0" xfId="0" applyFont="1"/>
    <xf numFmtId="4" fontId="8" fillId="0" borderId="0" xfId="0" applyNumberFormat="1" applyFont="1" applyAlignment="1">
      <alignment horizontal="right"/>
    </xf>
    <xf numFmtId="4" fontId="3" fillId="0" borderId="0" xfId="0" applyNumberFormat="1" applyFont="1" applyAlignment="1">
      <alignment horizontal="right"/>
    </xf>
    <xf numFmtId="164" fontId="9" fillId="0" borderId="0" xfId="0" applyNumberFormat="1" applyFont="1"/>
    <xf numFmtId="164" fontId="9" fillId="0" borderId="0" xfId="0" applyNumberFormat="1" applyFont="1" applyAlignment="1">
      <alignment horizontal="center"/>
    </xf>
    <xf numFmtId="20" fontId="0" fillId="2" borderId="0" xfId="0" applyNumberFormat="1" applyFill="1"/>
    <xf numFmtId="20" fontId="0" fillId="3" borderId="0" xfId="0" applyNumberFormat="1" applyFill="1"/>
    <xf numFmtId="20" fontId="0" fillId="0" borderId="0" xfId="0" applyNumberFormat="1"/>
    <xf numFmtId="20" fontId="10" fillId="0" borderId="0" xfId="0" applyNumberFormat="1" applyFont="1"/>
    <xf numFmtId="20" fontId="11" fillId="4" borderId="0" xfId="0" applyNumberFormat="1" applyFont="1" applyFill="1"/>
    <xf numFmtId="20" fontId="0" fillId="5" borderId="0" xfId="0" applyNumberFormat="1" applyFill="1"/>
    <xf numFmtId="20" fontId="10" fillId="5" borderId="9" xfId="0" applyNumberFormat="1" applyFont="1" applyFill="1" applyBorder="1"/>
    <xf numFmtId="20" fontId="10" fillId="5" borderId="13" xfId="0" applyNumberFormat="1" applyFont="1" applyFill="1" applyBorder="1"/>
    <xf numFmtId="20" fontId="10" fillId="5" borderId="7" xfId="0" applyNumberFormat="1" applyFont="1" applyFill="1" applyBorder="1"/>
    <xf numFmtId="20" fontId="0" fillId="6" borderId="0" xfId="0" applyNumberFormat="1" applyFill="1"/>
    <xf numFmtId="20" fontId="10" fillId="5" borderId="16" xfId="0" applyNumberFormat="1" applyFont="1" applyFill="1" applyBorder="1"/>
    <xf numFmtId="20" fontId="0" fillId="5" borderId="1" xfId="0" applyNumberFormat="1" applyFill="1" applyBorder="1"/>
    <xf numFmtId="20" fontId="0" fillId="5" borderId="7" xfId="0" applyNumberFormat="1" applyFill="1" applyBorder="1"/>
    <xf numFmtId="20" fontId="1" fillId="5" borderId="8" xfId="0" applyNumberFormat="1" applyFont="1" applyFill="1" applyBorder="1"/>
    <xf numFmtId="20" fontId="0" fillId="5" borderId="8" xfId="0" applyNumberFormat="1" applyFill="1" applyBorder="1"/>
    <xf numFmtId="20" fontId="0" fillId="5" borderId="9" xfId="0" applyNumberFormat="1" applyFill="1" applyBorder="1"/>
    <xf numFmtId="20" fontId="10" fillId="7" borderId="13" xfId="0" applyNumberFormat="1" applyFont="1" applyFill="1" applyBorder="1"/>
    <xf numFmtId="20" fontId="8" fillId="3" borderId="13" xfId="0" applyNumberFormat="1" applyFont="1" applyFill="1" applyBorder="1" applyAlignment="1">
      <alignment horizontal="center"/>
    </xf>
    <xf numFmtId="0" fontId="0" fillId="0" borderId="1" xfId="0" applyBorder="1"/>
    <xf numFmtId="20" fontId="1" fillId="8" borderId="0" xfId="0" applyNumberFormat="1" applyFont="1" applyFill="1" applyAlignment="1">
      <alignment horizontal="center"/>
    </xf>
    <xf numFmtId="20" fontId="1" fillId="9" borderId="0" xfId="0" applyNumberFormat="1" applyFont="1" applyFill="1" applyAlignment="1">
      <alignment horizontal="center"/>
    </xf>
    <xf numFmtId="20" fontId="1" fillId="0" borderId="0" xfId="0" applyNumberFormat="1" applyFont="1" applyAlignment="1">
      <alignment horizontal="center"/>
    </xf>
    <xf numFmtId="20" fontId="1" fillId="10" borderId="0" xfId="0" applyNumberFormat="1" applyFont="1" applyFill="1" applyAlignment="1">
      <alignment horizontal="center"/>
    </xf>
    <xf numFmtId="20" fontId="1" fillId="11" borderId="0" xfId="0" applyNumberFormat="1" applyFont="1" applyFill="1" applyAlignment="1">
      <alignment horizontal="center" wrapText="1"/>
    </xf>
    <xf numFmtId="0" fontId="0" fillId="0" borderId="14" xfId="0" applyBorder="1" applyAlignment="1">
      <alignment horizontal="center" wrapText="1"/>
    </xf>
    <xf numFmtId="0" fontId="1" fillId="0" borderId="14" xfId="0" applyFont="1" applyBorder="1" applyAlignment="1">
      <alignment horizontal="center" wrapText="1"/>
    </xf>
    <xf numFmtId="0" fontId="0" fillId="0" borderId="1" xfId="0" applyBorder="1" applyAlignment="1">
      <alignment horizontal="center" wrapText="1"/>
    </xf>
    <xf numFmtId="0" fontId="0" fillId="0" borderId="17" xfId="0" applyBorder="1" applyAlignment="1">
      <alignment wrapText="1"/>
    </xf>
    <xf numFmtId="0" fontId="0" fillId="0" borderId="14" xfId="0" applyBorder="1" applyAlignment="1">
      <alignment wrapText="1"/>
    </xf>
    <xf numFmtId="0" fontId="1" fillId="0" borderId="14" xfId="0" applyFont="1" applyBorder="1" applyAlignment="1">
      <alignment wrapText="1"/>
    </xf>
    <xf numFmtId="0" fontId="3" fillId="0" borderId="0" xfId="0" applyFont="1" applyAlignment="1">
      <alignment horizontal="center"/>
    </xf>
    <xf numFmtId="0" fontId="0" fillId="0" borderId="18" xfId="0" applyBorder="1" applyAlignment="1">
      <alignment wrapText="1"/>
    </xf>
    <xf numFmtId="0" fontId="0" fillId="0" borderId="18" xfId="0" applyBorder="1" applyAlignment="1">
      <alignment horizontal="center" wrapText="1"/>
    </xf>
    <xf numFmtId="0" fontId="0" fillId="0" borderId="1" xfId="0" applyBorder="1" applyAlignment="1">
      <alignment wrapText="1"/>
    </xf>
    <xf numFmtId="0" fontId="0" fillId="0" borderId="19" xfId="0" applyBorder="1" applyAlignment="1">
      <alignment wrapText="1"/>
    </xf>
    <xf numFmtId="0" fontId="0" fillId="0" borderId="19" xfId="0" applyBorder="1" applyAlignment="1">
      <alignment horizontal="center" wrapText="1"/>
    </xf>
    <xf numFmtId="20" fontId="12" fillId="2" borderId="0" xfId="0" applyNumberFormat="1" applyFont="1" applyFill="1"/>
    <xf numFmtId="20" fontId="12" fillId="3" borderId="0" xfId="0" applyNumberFormat="1" applyFont="1" applyFill="1"/>
    <xf numFmtId="20" fontId="12" fillId="4" borderId="0" xfId="0" applyNumberFormat="1" applyFont="1" applyFill="1"/>
    <xf numFmtId="20" fontId="12" fillId="5" borderId="0" xfId="0" applyNumberFormat="1" applyFont="1" applyFill="1"/>
    <xf numFmtId="20" fontId="12" fillId="4" borderId="1" xfId="0" applyNumberFormat="1" applyFont="1" applyFill="1" applyBorder="1"/>
    <xf numFmtId="20" fontId="13" fillId="4" borderId="0" xfId="0" applyNumberFormat="1" applyFont="1" applyFill="1" applyAlignment="1">
      <alignment horizontal="center"/>
    </xf>
    <xf numFmtId="20" fontId="14" fillId="2" borderId="0" xfId="0" applyNumberFormat="1" applyFont="1" applyFill="1"/>
    <xf numFmtId="20" fontId="10" fillId="5" borderId="13" xfId="0" applyNumberFormat="1" applyFont="1" applyFill="1" applyBorder="1" applyAlignment="1">
      <alignment horizontal="center" vertical="center"/>
    </xf>
    <xf numFmtId="0" fontId="3" fillId="0" borderId="23" xfId="0" applyFont="1" applyBorder="1" applyAlignment="1">
      <alignment horizontal="right"/>
    </xf>
    <xf numFmtId="0" fontId="0" fillId="0" borderId="15" xfId="0" applyBorder="1"/>
    <xf numFmtId="0" fontId="0" fillId="0" borderId="24" xfId="0" applyBorder="1"/>
    <xf numFmtId="0" fontId="0" fillId="0" borderId="16" xfId="0" applyBorder="1"/>
    <xf numFmtId="4" fontId="0" fillId="0" borderId="0" xfId="0" applyNumberFormat="1"/>
    <xf numFmtId="0" fontId="16" fillId="0" borderId="24" xfId="0" applyFont="1" applyBorder="1" applyAlignment="1">
      <alignment vertical="center" wrapText="1"/>
    </xf>
    <xf numFmtId="0" fontId="15" fillId="0" borderId="24" xfId="0" applyFont="1" applyBorder="1" applyAlignment="1">
      <alignment vertical="center" wrapText="1"/>
    </xf>
    <xf numFmtId="0" fontId="16" fillId="0" borderId="16" xfId="0" applyFont="1" applyBorder="1" applyAlignment="1">
      <alignment vertical="center" wrapText="1"/>
    </xf>
    <xf numFmtId="0" fontId="18" fillId="13" borderId="23" xfId="0" applyFont="1" applyFill="1" applyBorder="1"/>
    <xf numFmtId="0" fontId="0" fillId="13" borderId="23" xfId="0" applyFill="1" applyBorder="1"/>
    <xf numFmtId="0" fontId="1" fillId="8" borderId="0" xfId="0" applyFont="1" applyFill="1"/>
    <xf numFmtId="0" fontId="0" fillId="8" borderId="0" xfId="0" applyFill="1"/>
    <xf numFmtId="0" fontId="17" fillId="12" borderId="23" xfId="0" applyFont="1" applyFill="1" applyBorder="1"/>
    <xf numFmtId="0" fontId="19" fillId="12" borderId="23" xfId="0" applyFont="1" applyFill="1" applyBorder="1"/>
    <xf numFmtId="0" fontId="20" fillId="13" borderId="23" xfId="0" applyFont="1" applyFill="1" applyBorder="1"/>
    <xf numFmtId="20" fontId="0" fillId="8" borderId="0" xfId="0" applyNumberFormat="1" applyFill="1"/>
    <xf numFmtId="0" fontId="16" fillId="13" borderId="13" xfId="0" applyFont="1" applyFill="1" applyBorder="1" applyAlignment="1">
      <alignment vertical="center" wrapText="1"/>
    </xf>
    <xf numFmtId="0" fontId="1" fillId="8" borderId="0" xfId="0" applyFont="1" applyFill="1" applyAlignment="1">
      <alignment horizontal="center" vertical="center"/>
    </xf>
    <xf numFmtId="4" fontId="0" fillId="13" borderId="7" xfId="0" applyNumberFormat="1" applyFill="1" applyBorder="1"/>
    <xf numFmtId="0" fontId="1" fillId="13" borderId="9" xfId="0" applyFont="1" applyFill="1" applyBorder="1"/>
    <xf numFmtId="0" fontId="21" fillId="0" borderId="0" xfId="0" applyFont="1" applyAlignment="1">
      <alignment vertical="center" wrapText="1"/>
    </xf>
    <xf numFmtId="0" fontId="20" fillId="0" borderId="0" xfId="0" applyFont="1"/>
    <xf numFmtId="0" fontId="21" fillId="0" borderId="20" xfId="0" applyFont="1" applyBorder="1" applyAlignment="1">
      <alignment vertical="center" wrapText="1"/>
    </xf>
    <xf numFmtId="0" fontId="22" fillId="0" borderId="21" xfId="0" applyFont="1" applyBorder="1" applyAlignment="1">
      <alignment vertical="center" wrapText="1"/>
    </xf>
    <xf numFmtId="0" fontId="22" fillId="0" borderId="22" xfId="0" applyFont="1" applyBorder="1" applyAlignment="1">
      <alignment vertical="center" wrapText="1"/>
    </xf>
    <xf numFmtId="0" fontId="22" fillId="0" borderId="0" xfId="0" applyFont="1" applyAlignment="1">
      <alignment vertical="center" wrapText="1"/>
    </xf>
    <xf numFmtId="0" fontId="22" fillId="0" borderId="0" xfId="0" applyFont="1" applyAlignment="1">
      <alignment horizontal="left" vertical="center" wrapText="1"/>
    </xf>
    <xf numFmtId="0" fontId="24" fillId="0" borderId="0" xfId="0" applyFont="1" applyAlignment="1">
      <alignment vertical="center" wrapText="1"/>
    </xf>
    <xf numFmtId="0" fontId="26" fillId="0" borderId="0" xfId="0" applyFont="1" applyAlignment="1">
      <alignment horizontal="left" vertical="center" wrapText="1"/>
    </xf>
    <xf numFmtId="0" fontId="21" fillId="0" borderId="21" xfId="0" applyFont="1" applyBorder="1" applyAlignment="1">
      <alignment vertical="center" wrapText="1"/>
    </xf>
    <xf numFmtId="0" fontId="21" fillId="0" borderId="22" xfId="0" applyFont="1" applyBorder="1" applyAlignment="1">
      <alignment vertical="center" wrapText="1"/>
    </xf>
    <xf numFmtId="0" fontId="21" fillId="0" borderId="0" xfId="0" applyFont="1" applyAlignment="1">
      <alignment horizontal="left" vertical="center" wrapText="1"/>
    </xf>
    <xf numFmtId="20" fontId="5" fillId="7" borderId="0" xfId="0" applyNumberFormat="1" applyFont="1" applyFill="1"/>
    <xf numFmtId="20" fontId="5" fillId="14" borderId="0" xfId="0" applyNumberFormat="1" applyFont="1" applyFill="1"/>
    <xf numFmtId="20" fontId="14" fillId="3" borderId="0" xfId="0" applyNumberFormat="1" applyFont="1" applyFill="1"/>
    <xf numFmtId="20" fontId="5" fillId="15" borderId="0" xfId="0" applyNumberFormat="1" applyFont="1" applyFill="1"/>
    <xf numFmtId="0" fontId="27" fillId="0" borderId="0" xfId="0" applyFont="1"/>
    <xf numFmtId="20" fontId="10" fillId="2" borderId="7" xfId="0" applyNumberFormat="1" applyFont="1" applyFill="1" applyBorder="1" applyAlignment="1">
      <alignment horizontal="center"/>
    </xf>
    <xf numFmtId="20" fontId="10" fillId="2" borderId="8" xfId="0" applyNumberFormat="1" applyFont="1" applyFill="1" applyBorder="1" applyAlignment="1">
      <alignment horizontal="center"/>
    </xf>
    <xf numFmtId="20" fontId="10" fillId="2" borderId="9" xfId="0" applyNumberFormat="1" applyFont="1" applyFill="1" applyBorder="1" applyAlignment="1">
      <alignment horizontal="center"/>
    </xf>
    <xf numFmtId="20" fontId="10" fillId="3" borderId="7" xfId="0" applyNumberFormat="1" applyFont="1" applyFill="1" applyBorder="1" applyAlignment="1">
      <alignment horizontal="center"/>
    </xf>
    <xf numFmtId="20" fontId="10" fillId="3" borderId="9" xfId="0" applyNumberFormat="1" applyFont="1" applyFill="1" applyBorder="1" applyAlignment="1">
      <alignment horizontal="center"/>
    </xf>
    <xf numFmtId="20" fontId="10" fillId="4" borderId="7" xfId="0" applyNumberFormat="1" applyFont="1" applyFill="1" applyBorder="1" applyAlignment="1">
      <alignment horizontal="center"/>
    </xf>
    <xf numFmtId="20" fontId="10" fillId="4" borderId="8" xfId="0" applyNumberFormat="1" applyFont="1" applyFill="1" applyBorder="1" applyAlignment="1">
      <alignment horizontal="center"/>
    </xf>
    <xf numFmtId="20" fontId="10" fillId="4" borderId="9" xfId="0" applyNumberFormat="1" applyFont="1" applyFill="1" applyBorder="1" applyAlignment="1">
      <alignment horizontal="center"/>
    </xf>
    <xf numFmtId="20" fontId="10" fillId="3" borderId="8"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DA9694"/>
      <color rgb="FFFFCCCC"/>
      <color rgb="FFC0504D"/>
      <color rgb="FF4BACC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BDCE0-6597-BE45-8504-60FC9A898383}">
  <dimension ref="B2:B68"/>
  <sheetViews>
    <sheetView tabSelected="1" workbookViewId="0">
      <selection activeCell="C36" sqref="C36"/>
    </sheetView>
  </sheetViews>
  <sheetFormatPr defaultColWidth="10.875" defaultRowHeight="18" x14ac:dyDescent="0.25"/>
  <cols>
    <col min="1" max="1" width="10.875" style="105"/>
    <col min="2" max="2" width="102" style="105" customWidth="1"/>
    <col min="3" max="16384" width="10.875" style="105"/>
  </cols>
  <sheetData>
    <row r="2" spans="2:2" ht="19.5" thickBot="1" x14ac:dyDescent="0.3">
      <c r="B2" s="104" t="s">
        <v>93</v>
      </c>
    </row>
    <row r="3" spans="2:2" ht="18.75" x14ac:dyDescent="0.25">
      <c r="B3" s="106" t="s">
        <v>94</v>
      </c>
    </row>
    <row r="4" spans="2:2" ht="18.75" x14ac:dyDescent="0.25">
      <c r="B4" s="107" t="s">
        <v>95</v>
      </c>
    </row>
    <row r="5" spans="2:2" ht="18.75" x14ac:dyDescent="0.25">
      <c r="B5" s="107" t="s">
        <v>96</v>
      </c>
    </row>
    <row r="6" spans="2:2" ht="37.5" x14ac:dyDescent="0.25">
      <c r="B6" s="107" t="s">
        <v>97</v>
      </c>
    </row>
    <row r="7" spans="2:2" ht="18.75" x14ac:dyDescent="0.25">
      <c r="B7" s="107" t="s">
        <v>98</v>
      </c>
    </row>
    <row r="8" spans="2:2" ht="17.100000000000001" customHeight="1" x14ac:dyDescent="0.25">
      <c r="B8" s="107" t="s">
        <v>99</v>
      </c>
    </row>
    <row r="9" spans="2:2" ht="37.5" x14ac:dyDescent="0.25">
      <c r="B9" s="107" t="s">
        <v>100</v>
      </c>
    </row>
    <row r="10" spans="2:2" ht="93.75" x14ac:dyDescent="0.25">
      <c r="B10" s="107" t="s">
        <v>101</v>
      </c>
    </row>
    <row r="11" spans="2:2" ht="19.5" thickBot="1" x14ac:dyDescent="0.3">
      <c r="B11" s="108" t="s">
        <v>102</v>
      </c>
    </row>
    <row r="12" spans="2:2" ht="18.75" x14ac:dyDescent="0.25">
      <c r="B12" s="109"/>
    </row>
    <row r="13" spans="2:2" ht="18.75" x14ac:dyDescent="0.25">
      <c r="B13" s="109"/>
    </row>
    <row r="14" spans="2:2" ht="18.75" x14ac:dyDescent="0.25">
      <c r="B14" s="109"/>
    </row>
    <row r="15" spans="2:2" ht="18.75" x14ac:dyDescent="0.25">
      <c r="B15" s="104" t="s">
        <v>159</v>
      </c>
    </row>
    <row r="16" spans="2:2" ht="18.75" x14ac:dyDescent="0.25">
      <c r="B16" s="110" t="s">
        <v>133</v>
      </c>
    </row>
    <row r="17" spans="2:2" ht="37.5" x14ac:dyDescent="0.25">
      <c r="B17" s="110" t="s">
        <v>134</v>
      </c>
    </row>
    <row r="18" spans="2:2" ht="56.25" x14ac:dyDescent="0.25">
      <c r="B18" s="110" t="s">
        <v>135</v>
      </c>
    </row>
    <row r="19" spans="2:2" ht="56.25" x14ac:dyDescent="0.25">
      <c r="B19" s="109" t="s">
        <v>160</v>
      </c>
    </row>
    <row r="20" spans="2:2" ht="75" x14ac:dyDescent="0.25">
      <c r="B20" s="109" t="s">
        <v>103</v>
      </c>
    </row>
    <row r="21" spans="2:2" ht="93.75" x14ac:dyDescent="0.25">
      <c r="B21" s="109" t="s">
        <v>104</v>
      </c>
    </row>
    <row r="22" spans="2:2" ht="18.75" x14ac:dyDescent="0.25">
      <c r="B22" s="109"/>
    </row>
    <row r="23" spans="2:2" ht="18.75" x14ac:dyDescent="0.25">
      <c r="B23" s="111" t="s">
        <v>105</v>
      </c>
    </row>
    <row r="24" spans="2:2" ht="37.5" x14ac:dyDescent="0.25">
      <c r="B24" s="110" t="s">
        <v>149</v>
      </c>
    </row>
    <row r="25" spans="2:2" ht="18.75" x14ac:dyDescent="0.25">
      <c r="B25" s="110" t="s">
        <v>136</v>
      </c>
    </row>
    <row r="26" spans="2:2" ht="75" x14ac:dyDescent="0.25">
      <c r="B26" s="112" t="s">
        <v>137</v>
      </c>
    </row>
    <row r="27" spans="2:2" ht="37.5" x14ac:dyDescent="0.25">
      <c r="B27" s="112" t="s">
        <v>138</v>
      </c>
    </row>
    <row r="28" spans="2:2" ht="37.5" x14ac:dyDescent="0.25">
      <c r="B28" s="110" t="s">
        <v>139</v>
      </c>
    </row>
    <row r="29" spans="2:2" ht="18.75" x14ac:dyDescent="0.25">
      <c r="B29" s="110" t="s">
        <v>140</v>
      </c>
    </row>
    <row r="30" spans="2:2" ht="75" x14ac:dyDescent="0.25">
      <c r="B30" s="110" t="s">
        <v>141</v>
      </c>
    </row>
    <row r="31" spans="2:2" ht="18.75" x14ac:dyDescent="0.25">
      <c r="B31" s="110" t="s">
        <v>142</v>
      </c>
    </row>
    <row r="32" spans="2:2" ht="37.5" x14ac:dyDescent="0.25">
      <c r="B32" s="110" t="s">
        <v>143</v>
      </c>
    </row>
    <row r="33" spans="2:2" ht="75" x14ac:dyDescent="0.25">
      <c r="B33" s="112" t="s">
        <v>144</v>
      </c>
    </row>
    <row r="34" spans="2:2" ht="37.5" x14ac:dyDescent="0.25">
      <c r="B34" s="110" t="s">
        <v>145</v>
      </c>
    </row>
    <row r="35" spans="2:2" ht="93.75" x14ac:dyDescent="0.25">
      <c r="B35" s="110" t="s">
        <v>106</v>
      </c>
    </row>
    <row r="36" spans="2:2" ht="18.75" x14ac:dyDescent="0.25">
      <c r="B36" s="110"/>
    </row>
    <row r="37" spans="2:2" ht="75" x14ac:dyDescent="0.25">
      <c r="B37" s="110" t="s">
        <v>146</v>
      </c>
    </row>
    <row r="38" spans="2:2" ht="37.5" x14ac:dyDescent="0.25">
      <c r="B38" s="110" t="s">
        <v>147</v>
      </c>
    </row>
    <row r="39" spans="2:2" ht="18.75" x14ac:dyDescent="0.25">
      <c r="B39" s="109"/>
    </row>
    <row r="40" spans="2:2" ht="18.75" x14ac:dyDescent="0.25">
      <c r="B40" s="109"/>
    </row>
    <row r="41" spans="2:2" ht="18.75" x14ac:dyDescent="0.25">
      <c r="B41" s="109"/>
    </row>
    <row r="42" spans="2:2" ht="18.75" x14ac:dyDescent="0.25">
      <c r="B42" s="111" t="s">
        <v>107</v>
      </c>
    </row>
    <row r="43" spans="2:2" ht="56.25" x14ac:dyDescent="0.25">
      <c r="B43" s="112" t="s">
        <v>148</v>
      </c>
    </row>
    <row r="44" spans="2:2" ht="75" x14ac:dyDescent="0.25">
      <c r="B44" s="110" t="s">
        <v>125</v>
      </c>
    </row>
    <row r="45" spans="2:2" ht="93.75" x14ac:dyDescent="0.25">
      <c r="B45" s="110" t="s">
        <v>124</v>
      </c>
    </row>
    <row r="46" spans="2:2" ht="18.75" x14ac:dyDescent="0.25">
      <c r="B46" s="109"/>
    </row>
    <row r="47" spans="2:2" ht="19.5" thickBot="1" x14ac:dyDescent="0.3">
      <c r="B47" s="110"/>
    </row>
    <row r="48" spans="2:2" ht="18.75" x14ac:dyDescent="0.25">
      <c r="B48" s="106" t="s">
        <v>108</v>
      </c>
    </row>
    <row r="49" spans="2:2" ht="18.75" x14ac:dyDescent="0.25">
      <c r="B49" s="113" t="s">
        <v>109</v>
      </c>
    </row>
    <row r="50" spans="2:2" ht="18.75" x14ac:dyDescent="0.25">
      <c r="B50" s="107" t="s">
        <v>110</v>
      </c>
    </row>
    <row r="51" spans="2:2" ht="18.75" x14ac:dyDescent="0.25">
      <c r="B51" s="107" t="s">
        <v>111</v>
      </c>
    </row>
    <row r="52" spans="2:2" ht="18.75" x14ac:dyDescent="0.25">
      <c r="B52" s="113" t="s">
        <v>112</v>
      </c>
    </row>
    <row r="53" spans="2:2" ht="18.75" x14ac:dyDescent="0.25">
      <c r="B53" s="107" t="s">
        <v>113</v>
      </c>
    </row>
    <row r="54" spans="2:2" ht="18.75" x14ac:dyDescent="0.25">
      <c r="B54" s="113" t="s">
        <v>114</v>
      </c>
    </row>
    <row r="55" spans="2:2" ht="18.75" x14ac:dyDescent="0.25">
      <c r="B55" s="107" t="s">
        <v>115</v>
      </c>
    </row>
    <row r="56" spans="2:2" ht="18.75" x14ac:dyDescent="0.25">
      <c r="B56" s="113" t="s">
        <v>116</v>
      </c>
    </row>
    <row r="57" spans="2:2" ht="18.75" x14ac:dyDescent="0.25">
      <c r="B57" s="107" t="s">
        <v>117</v>
      </c>
    </row>
    <row r="58" spans="2:2" ht="18.75" x14ac:dyDescent="0.25">
      <c r="B58" s="113" t="s">
        <v>118</v>
      </c>
    </row>
    <row r="59" spans="2:2" ht="18.75" x14ac:dyDescent="0.25">
      <c r="B59" s="107" t="s">
        <v>119</v>
      </c>
    </row>
    <row r="60" spans="2:2" ht="18.75" x14ac:dyDescent="0.25">
      <c r="B60" s="113" t="s">
        <v>120</v>
      </c>
    </row>
    <row r="61" spans="2:2" ht="18.75" x14ac:dyDescent="0.25">
      <c r="B61" s="107" t="s">
        <v>121</v>
      </c>
    </row>
    <row r="62" spans="2:2" ht="18.75" x14ac:dyDescent="0.25">
      <c r="B62" s="107" t="s">
        <v>122</v>
      </c>
    </row>
    <row r="63" spans="2:2" ht="18.75" x14ac:dyDescent="0.25">
      <c r="B63" s="113" t="s">
        <v>123</v>
      </c>
    </row>
    <row r="64" spans="2:2" ht="19.5" thickBot="1" x14ac:dyDescent="0.3">
      <c r="B64" s="114"/>
    </row>
    <row r="65" spans="2:2" ht="18.75" x14ac:dyDescent="0.25">
      <c r="B65" s="115"/>
    </row>
    <row r="66" spans="2:2" ht="18.75" x14ac:dyDescent="0.25">
      <c r="B66" s="110"/>
    </row>
    <row r="67" spans="2:2" ht="18.75" x14ac:dyDescent="0.25">
      <c r="B67" s="109"/>
    </row>
    <row r="68" spans="2:2" ht="18.75" x14ac:dyDescent="0.25">
      <c r="B68" s="10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2"/>
  <sheetViews>
    <sheetView topLeftCell="D3" zoomScale="91" workbookViewId="0">
      <selection activeCell="W12" sqref="W12"/>
    </sheetView>
  </sheetViews>
  <sheetFormatPr defaultColWidth="8.625" defaultRowHeight="14.25" x14ac:dyDescent="0.2"/>
  <cols>
    <col min="1" max="1" width="10.5" customWidth="1"/>
    <col min="2" max="2" width="2.125" style="3" customWidth="1"/>
    <col min="3" max="3" width="7.875" customWidth="1"/>
    <col min="4" max="4" width="17" style="4" customWidth="1"/>
    <col min="5" max="5" width="10.625" bestFit="1" customWidth="1"/>
    <col min="6" max="9" width="7.625" bestFit="1" customWidth="1"/>
    <col min="10" max="10" width="2.625" customWidth="1"/>
    <col min="11" max="11" width="10.5" customWidth="1"/>
    <col min="12" max="12" width="5.625" customWidth="1"/>
    <col min="13" max="13" width="5.125" customWidth="1"/>
    <col min="14" max="14" width="8.125" bestFit="1" customWidth="1"/>
    <col min="15" max="19" width="16.875" customWidth="1"/>
  </cols>
  <sheetData>
    <row r="1" spans="1:19" ht="18.75" x14ac:dyDescent="0.3">
      <c r="A1" s="2" t="s">
        <v>92</v>
      </c>
    </row>
    <row r="2" spans="1:19" ht="15.75" x14ac:dyDescent="0.25">
      <c r="A2" s="5" t="s">
        <v>152</v>
      </c>
    </row>
    <row r="3" spans="1:19" x14ac:dyDescent="0.2">
      <c r="A3" s="1" t="s">
        <v>60</v>
      </c>
    </row>
    <row r="5" spans="1:19" x14ac:dyDescent="0.2">
      <c r="D5" s="4" t="s">
        <v>0</v>
      </c>
      <c r="E5" t="s">
        <v>1</v>
      </c>
      <c r="K5" s="6" t="s">
        <v>2</v>
      </c>
    </row>
    <row r="6" spans="1:19" x14ac:dyDescent="0.2">
      <c r="D6" s="4" t="s">
        <v>3</v>
      </c>
      <c r="E6" s="7">
        <v>1</v>
      </c>
      <c r="K6" t="s">
        <v>4</v>
      </c>
      <c r="L6" s="3" t="s">
        <v>5</v>
      </c>
      <c r="M6" s="3" t="s">
        <v>6</v>
      </c>
      <c r="N6" s="8" t="s">
        <v>7</v>
      </c>
    </row>
    <row r="7" spans="1:19" ht="15.75" thickBot="1" x14ac:dyDescent="0.3">
      <c r="D7" s="9"/>
      <c r="K7" s="10" t="s">
        <v>8</v>
      </c>
      <c r="L7" s="11">
        <v>32</v>
      </c>
      <c r="M7" s="11">
        <v>45</v>
      </c>
      <c r="N7" s="12">
        <f>SUM(E15:I27)*24</f>
        <v>52</v>
      </c>
      <c r="P7" s="1" t="s">
        <v>153</v>
      </c>
    </row>
    <row r="8" spans="1:19" x14ac:dyDescent="0.2">
      <c r="D8" s="13" t="s">
        <v>9</v>
      </c>
      <c r="E8" s="14" t="s">
        <v>10</v>
      </c>
      <c r="F8" s="14" t="s">
        <v>11</v>
      </c>
      <c r="G8" s="14" t="s">
        <v>12</v>
      </c>
      <c r="H8" s="14" t="s">
        <v>13</v>
      </c>
      <c r="I8" s="15" t="s">
        <v>14</v>
      </c>
      <c r="K8" s="16" t="s">
        <v>15</v>
      </c>
      <c r="L8" s="17">
        <v>45</v>
      </c>
      <c r="M8" s="17">
        <v>51</v>
      </c>
      <c r="N8" s="18">
        <f>SUM(E28:I35)*24</f>
        <v>6.5</v>
      </c>
      <c r="P8" s="1" t="s">
        <v>154</v>
      </c>
    </row>
    <row r="9" spans="1:19" x14ac:dyDescent="0.2">
      <c r="D9" s="19" t="s">
        <v>16</v>
      </c>
      <c r="E9" s="20"/>
      <c r="F9" s="20"/>
      <c r="G9" s="20"/>
      <c r="H9" s="20"/>
      <c r="I9" s="21"/>
      <c r="K9" s="22" t="s">
        <v>17</v>
      </c>
      <c r="L9" s="23">
        <v>2</v>
      </c>
      <c r="M9" s="23">
        <v>12</v>
      </c>
      <c r="N9" s="24">
        <f>SUM(E38:I49)*24</f>
        <v>13</v>
      </c>
      <c r="P9" s="1" t="s">
        <v>154</v>
      </c>
    </row>
    <row r="10" spans="1:19" ht="15" thickBot="1" x14ac:dyDescent="0.25">
      <c r="D10" s="19" t="s">
        <v>18</v>
      </c>
      <c r="E10" s="20"/>
      <c r="F10" s="20"/>
      <c r="G10" s="20"/>
      <c r="H10" s="20"/>
      <c r="I10" s="21"/>
      <c r="K10" s="25" t="s">
        <v>19</v>
      </c>
      <c r="L10" s="26">
        <v>13</v>
      </c>
      <c r="M10" s="26">
        <v>25</v>
      </c>
      <c r="N10" s="27">
        <f>SUM(E50:I61)*24</f>
        <v>32.5</v>
      </c>
      <c r="P10" s="1" t="s">
        <v>154</v>
      </c>
    </row>
    <row r="11" spans="1:19" ht="15.75" thickBot="1" x14ac:dyDescent="0.3">
      <c r="D11" s="19" t="s">
        <v>20</v>
      </c>
      <c r="E11" s="20"/>
      <c r="F11" s="20"/>
      <c r="G11" s="20"/>
      <c r="H11" s="20"/>
      <c r="I11" s="21"/>
      <c r="K11" s="28" t="s">
        <v>21</v>
      </c>
      <c r="L11" s="29"/>
      <c r="M11" s="30"/>
      <c r="N11" s="31">
        <f>SUM(N7:N10)</f>
        <v>104</v>
      </c>
      <c r="P11" s="120" t="s">
        <v>59</v>
      </c>
    </row>
    <row r="12" spans="1:19" ht="15.75" thickBot="1" x14ac:dyDescent="0.3">
      <c r="D12" s="32" t="s">
        <v>22</v>
      </c>
      <c r="E12" s="33">
        <f>E10-E9-E11</f>
        <v>0</v>
      </c>
      <c r="F12" s="33">
        <f>F10-F9-F11</f>
        <v>0</v>
      </c>
      <c r="G12" s="33">
        <f>G10-G9-G11</f>
        <v>0</v>
      </c>
      <c r="H12" s="33">
        <f>H10-H9-H11</f>
        <v>0</v>
      </c>
      <c r="I12" s="34">
        <f>I10-I9-I11</f>
        <v>0</v>
      </c>
      <c r="K12" s="35" t="s">
        <v>23</v>
      </c>
      <c r="L12" s="35"/>
      <c r="N12" s="36">
        <v>1325</v>
      </c>
      <c r="P12" s="120" t="s">
        <v>58</v>
      </c>
    </row>
    <row r="13" spans="1:19" ht="15" x14ac:dyDescent="0.25">
      <c r="K13" s="6" t="s">
        <v>24</v>
      </c>
      <c r="L13" s="6"/>
      <c r="N13" s="37">
        <f>-1*(N12-N11)</f>
        <v>-1221</v>
      </c>
      <c r="P13" s="120" t="s">
        <v>155</v>
      </c>
    </row>
    <row r="14" spans="1:19" ht="15" thickBot="1" x14ac:dyDescent="0.25">
      <c r="D14" s="4" t="s">
        <v>73</v>
      </c>
      <c r="E14" s="4" t="s">
        <v>10</v>
      </c>
      <c r="F14" s="4" t="s">
        <v>11</v>
      </c>
      <c r="G14" s="4" t="s">
        <v>12</v>
      </c>
      <c r="H14" s="4" t="s">
        <v>13</v>
      </c>
      <c r="I14" s="4" t="s">
        <v>14</v>
      </c>
    </row>
    <row r="15" spans="1:19" ht="15" thickBot="1" x14ac:dyDescent="0.25">
      <c r="A15" s="38">
        <v>45509</v>
      </c>
      <c r="B15" s="39" t="s">
        <v>25</v>
      </c>
      <c r="C15" s="38">
        <f>A15+4</f>
        <v>45513</v>
      </c>
      <c r="D15" s="4" t="s">
        <v>27</v>
      </c>
      <c r="E15" s="121" t="s">
        <v>26</v>
      </c>
      <c r="F15" s="122"/>
      <c r="G15" s="122"/>
      <c r="H15" s="122"/>
      <c r="I15" s="123"/>
      <c r="N15" s="70"/>
      <c r="O15" s="59" t="s">
        <v>87</v>
      </c>
      <c r="P15" s="60" t="s">
        <v>88</v>
      </c>
      <c r="Q15" s="61" t="s">
        <v>89</v>
      </c>
      <c r="R15" s="62" t="s">
        <v>90</v>
      </c>
      <c r="S15" s="63" t="s">
        <v>91</v>
      </c>
    </row>
    <row r="16" spans="1:19" x14ac:dyDescent="0.2">
      <c r="A16" s="38">
        <f>A15+7</f>
        <v>45516</v>
      </c>
      <c r="B16" s="39" t="s">
        <v>25</v>
      </c>
      <c r="C16" s="38">
        <f>C15+7</f>
        <v>45520</v>
      </c>
      <c r="D16" s="4" t="s">
        <v>28</v>
      </c>
      <c r="E16" s="82" t="s">
        <v>150</v>
      </c>
      <c r="F16" s="82">
        <v>0.27083333333333331</v>
      </c>
      <c r="G16" s="82">
        <v>0.27083333333333331</v>
      </c>
      <c r="H16" s="82">
        <v>0.27083333333333331</v>
      </c>
      <c r="I16" s="82">
        <v>0.27083333333333331</v>
      </c>
      <c r="J16" s="1"/>
      <c r="K16" s="1" t="s">
        <v>156</v>
      </c>
      <c r="N16" s="70" t="s">
        <v>28</v>
      </c>
      <c r="O16" s="64"/>
      <c r="P16" s="64"/>
      <c r="Q16" s="64"/>
      <c r="R16" s="64"/>
      <c r="S16" s="64"/>
    </row>
    <row r="17" spans="1:19" x14ac:dyDescent="0.2">
      <c r="A17" s="38">
        <f t="shared" ref="A17:A33" si="0">A16+7</f>
        <v>45523</v>
      </c>
      <c r="B17" s="39" t="s">
        <v>25</v>
      </c>
      <c r="C17" s="38">
        <f t="shared" ref="C17:C35" si="1">C16+7</f>
        <v>45527</v>
      </c>
      <c r="D17" s="4" t="s">
        <v>29</v>
      </c>
      <c r="E17" s="40">
        <f t="shared" ref="E17:E58" si="2">$E$12</f>
        <v>0</v>
      </c>
      <c r="F17" s="40">
        <f t="shared" ref="F17:F60" si="3">$F$12</f>
        <v>0</v>
      </c>
      <c r="G17" s="40">
        <f t="shared" ref="G17:H60" si="4">$G$12</f>
        <v>0</v>
      </c>
      <c r="H17" s="40">
        <f t="shared" ref="H17:H28" si="5">$H$12</f>
        <v>0</v>
      </c>
      <c r="I17" s="76">
        <f t="shared" ref="I17:I57" si="6">$I$12</f>
        <v>0</v>
      </c>
      <c r="K17" s="1" t="s">
        <v>157</v>
      </c>
      <c r="N17" s="70" t="s">
        <v>29</v>
      </c>
      <c r="O17" s="65"/>
      <c r="P17" s="64"/>
      <c r="Q17" s="64"/>
      <c r="R17" s="64"/>
      <c r="S17" s="64"/>
    </row>
    <row r="18" spans="1:19" x14ac:dyDescent="0.2">
      <c r="A18" s="38">
        <f t="shared" si="0"/>
        <v>45530</v>
      </c>
      <c r="B18" s="39" t="s">
        <v>25</v>
      </c>
      <c r="C18" s="38">
        <f t="shared" si="1"/>
        <v>45534</v>
      </c>
      <c r="D18" s="4" t="s">
        <v>30</v>
      </c>
      <c r="E18" s="40">
        <f t="shared" si="2"/>
        <v>0</v>
      </c>
      <c r="F18" s="40">
        <f t="shared" si="3"/>
        <v>0</v>
      </c>
      <c r="G18" s="40">
        <f t="shared" si="4"/>
        <v>0</v>
      </c>
      <c r="H18" s="40">
        <f t="shared" si="5"/>
        <v>0</v>
      </c>
      <c r="I18" s="76">
        <f t="shared" si="6"/>
        <v>0</v>
      </c>
      <c r="K18" s="1" t="s">
        <v>158</v>
      </c>
      <c r="N18" s="70" t="s">
        <v>30</v>
      </c>
      <c r="O18" s="65"/>
      <c r="P18" s="64"/>
      <c r="Q18" s="64"/>
      <c r="R18" s="64"/>
      <c r="S18" s="64"/>
    </row>
    <row r="19" spans="1:19" x14ac:dyDescent="0.2">
      <c r="A19" s="38">
        <f t="shared" si="0"/>
        <v>45537</v>
      </c>
      <c r="B19" s="39" t="s">
        <v>25</v>
      </c>
      <c r="C19" s="38">
        <f t="shared" si="1"/>
        <v>45541</v>
      </c>
      <c r="D19" s="4" t="s">
        <v>31</v>
      </c>
      <c r="E19" s="40">
        <f t="shared" si="2"/>
        <v>0</v>
      </c>
      <c r="F19" s="40">
        <f t="shared" si="3"/>
        <v>0</v>
      </c>
      <c r="G19" s="40">
        <f t="shared" si="4"/>
        <v>0</v>
      </c>
      <c r="H19" s="40">
        <f t="shared" si="5"/>
        <v>0</v>
      </c>
      <c r="I19" s="76">
        <f t="shared" si="6"/>
        <v>0</v>
      </c>
      <c r="N19" s="70" t="s">
        <v>31</v>
      </c>
      <c r="O19" s="65"/>
      <c r="P19" s="64"/>
      <c r="Q19" s="64"/>
      <c r="R19" s="64"/>
      <c r="S19" s="64"/>
    </row>
    <row r="20" spans="1:19" x14ac:dyDescent="0.2">
      <c r="A20" s="38">
        <f t="shared" si="0"/>
        <v>45544</v>
      </c>
      <c r="B20" s="39" t="s">
        <v>25</v>
      </c>
      <c r="C20" s="38">
        <f t="shared" si="1"/>
        <v>45548</v>
      </c>
      <c r="D20" s="4" t="s">
        <v>32</v>
      </c>
      <c r="E20" s="40">
        <f t="shared" si="2"/>
        <v>0</v>
      </c>
      <c r="F20" s="40">
        <f t="shared" si="3"/>
        <v>0</v>
      </c>
      <c r="G20" s="40">
        <f t="shared" si="4"/>
        <v>0</v>
      </c>
      <c r="H20" s="40">
        <f t="shared" si="5"/>
        <v>0</v>
      </c>
      <c r="I20" s="76">
        <f t="shared" si="6"/>
        <v>0</v>
      </c>
      <c r="N20" s="70" t="s">
        <v>32</v>
      </c>
      <c r="O20" s="65"/>
      <c r="P20" s="64"/>
      <c r="Q20" s="64"/>
      <c r="R20" s="64"/>
      <c r="S20" s="64"/>
    </row>
    <row r="21" spans="1:19" x14ac:dyDescent="0.2">
      <c r="A21" s="38">
        <f t="shared" si="0"/>
        <v>45551</v>
      </c>
      <c r="B21" s="39" t="s">
        <v>25</v>
      </c>
      <c r="C21" s="38">
        <f t="shared" si="1"/>
        <v>45555</v>
      </c>
      <c r="D21" s="4" t="s">
        <v>33</v>
      </c>
      <c r="E21" s="40">
        <f t="shared" si="2"/>
        <v>0</v>
      </c>
      <c r="F21" s="40">
        <f t="shared" si="3"/>
        <v>0</v>
      </c>
      <c r="G21" s="40">
        <f t="shared" si="4"/>
        <v>0</v>
      </c>
      <c r="H21" s="82">
        <v>0.27083333333333331</v>
      </c>
      <c r="I21" s="76">
        <f t="shared" si="6"/>
        <v>0</v>
      </c>
      <c r="N21" s="70" t="s">
        <v>33</v>
      </c>
      <c r="O21" s="64"/>
      <c r="P21" s="64"/>
      <c r="Q21" s="64"/>
      <c r="R21" s="64"/>
      <c r="S21" s="64"/>
    </row>
    <row r="22" spans="1:19" x14ac:dyDescent="0.2">
      <c r="A22" s="38">
        <f t="shared" si="0"/>
        <v>45558</v>
      </c>
      <c r="B22" s="39" t="s">
        <v>25</v>
      </c>
      <c r="C22" s="38">
        <f t="shared" si="1"/>
        <v>45562</v>
      </c>
      <c r="D22" s="4" t="s">
        <v>34</v>
      </c>
      <c r="E22" s="40">
        <f t="shared" si="2"/>
        <v>0</v>
      </c>
      <c r="F22" s="40">
        <f t="shared" si="3"/>
        <v>0</v>
      </c>
      <c r="G22" s="40">
        <f t="shared" si="4"/>
        <v>0</v>
      </c>
      <c r="H22" s="40">
        <f t="shared" si="4"/>
        <v>0</v>
      </c>
      <c r="I22" s="76">
        <f t="shared" si="6"/>
        <v>0</v>
      </c>
      <c r="N22" s="70" t="s">
        <v>34</v>
      </c>
      <c r="O22" s="64"/>
      <c r="P22" s="64"/>
      <c r="Q22" s="64"/>
      <c r="R22" s="64"/>
      <c r="S22" s="64"/>
    </row>
    <row r="23" spans="1:19" x14ac:dyDescent="0.2">
      <c r="A23" s="38">
        <f t="shared" si="0"/>
        <v>45565</v>
      </c>
      <c r="B23" s="39" t="s">
        <v>25</v>
      </c>
      <c r="C23" s="38">
        <f t="shared" si="1"/>
        <v>45569</v>
      </c>
      <c r="D23" s="4" t="s">
        <v>35</v>
      </c>
      <c r="E23" s="40">
        <f t="shared" si="2"/>
        <v>0</v>
      </c>
      <c r="F23" s="40">
        <f t="shared" si="3"/>
        <v>0</v>
      </c>
      <c r="G23" s="40">
        <f t="shared" si="4"/>
        <v>0</v>
      </c>
      <c r="H23" s="40">
        <f t="shared" si="5"/>
        <v>0</v>
      </c>
      <c r="I23" s="76">
        <f t="shared" si="6"/>
        <v>0</v>
      </c>
      <c r="N23" s="70" t="s">
        <v>35</v>
      </c>
      <c r="O23" s="64"/>
      <c r="P23" s="64"/>
      <c r="Q23" s="64"/>
      <c r="R23" s="64"/>
      <c r="S23" s="64"/>
    </row>
    <row r="24" spans="1:19" x14ac:dyDescent="0.2">
      <c r="A24" s="38">
        <f t="shared" si="0"/>
        <v>45572</v>
      </c>
      <c r="B24" s="39" t="s">
        <v>25</v>
      </c>
      <c r="C24" s="38">
        <f t="shared" si="1"/>
        <v>45576</v>
      </c>
      <c r="D24" s="4" t="s">
        <v>36</v>
      </c>
      <c r="E24" s="40">
        <f t="shared" si="2"/>
        <v>0</v>
      </c>
      <c r="F24" s="40">
        <f t="shared" si="3"/>
        <v>0</v>
      </c>
      <c r="G24" s="40">
        <f t="shared" si="4"/>
        <v>0</v>
      </c>
      <c r="H24" s="40">
        <f t="shared" si="5"/>
        <v>0</v>
      </c>
      <c r="I24" s="76">
        <f t="shared" si="6"/>
        <v>0</v>
      </c>
      <c r="N24" s="70" t="s">
        <v>36</v>
      </c>
      <c r="O24" s="64"/>
      <c r="P24" s="64"/>
      <c r="Q24" s="64"/>
      <c r="R24" s="64"/>
      <c r="S24" s="64"/>
    </row>
    <row r="25" spans="1:19" x14ac:dyDescent="0.2">
      <c r="A25" s="38">
        <f t="shared" si="0"/>
        <v>45579</v>
      </c>
      <c r="B25" s="39" t="s">
        <v>25</v>
      </c>
      <c r="C25" s="38">
        <f t="shared" si="1"/>
        <v>45583</v>
      </c>
      <c r="D25" s="4" t="s">
        <v>37</v>
      </c>
      <c r="E25" s="40">
        <f t="shared" si="2"/>
        <v>0</v>
      </c>
      <c r="F25" s="40">
        <f t="shared" si="3"/>
        <v>0</v>
      </c>
      <c r="G25" s="40">
        <f t="shared" si="4"/>
        <v>0</v>
      </c>
      <c r="H25" s="40">
        <f t="shared" si="5"/>
        <v>0</v>
      </c>
      <c r="I25" s="76">
        <f t="shared" si="6"/>
        <v>0</v>
      </c>
      <c r="N25" s="70" t="s">
        <v>37</v>
      </c>
      <c r="O25" s="64"/>
      <c r="P25" s="64"/>
      <c r="Q25" s="64"/>
      <c r="R25" s="64"/>
      <c r="S25" s="64"/>
    </row>
    <row r="26" spans="1:19" ht="15" thickBot="1" x14ac:dyDescent="0.25">
      <c r="A26" s="38">
        <f t="shared" si="0"/>
        <v>45586</v>
      </c>
      <c r="B26" s="39" t="s">
        <v>25</v>
      </c>
      <c r="C26" s="38">
        <f t="shared" si="1"/>
        <v>45590</v>
      </c>
      <c r="D26" s="4" t="s">
        <v>38</v>
      </c>
      <c r="E26" s="49">
        <f t="shared" si="2"/>
        <v>0</v>
      </c>
      <c r="F26" s="40">
        <f t="shared" si="3"/>
        <v>0</v>
      </c>
      <c r="G26" s="40">
        <f t="shared" si="4"/>
        <v>0</v>
      </c>
      <c r="H26" s="40">
        <f t="shared" si="5"/>
        <v>0</v>
      </c>
      <c r="I26" s="76">
        <f t="shared" si="6"/>
        <v>0</v>
      </c>
      <c r="N26" s="70" t="s">
        <v>38</v>
      </c>
      <c r="O26" s="64"/>
      <c r="P26" s="64"/>
      <c r="Q26" s="64"/>
      <c r="R26" s="64"/>
      <c r="S26" s="64"/>
    </row>
    <row r="27" spans="1:19" ht="15" thickBot="1" x14ac:dyDescent="0.25">
      <c r="A27" s="38">
        <f t="shared" si="0"/>
        <v>45593</v>
      </c>
      <c r="B27" s="39" t="s">
        <v>25</v>
      </c>
      <c r="C27" s="38">
        <f t="shared" si="1"/>
        <v>45597</v>
      </c>
      <c r="D27" s="4" t="s">
        <v>39</v>
      </c>
      <c r="E27" s="118">
        <v>0.27083333333333331</v>
      </c>
      <c r="F27" s="118">
        <v>0.27083333333333331</v>
      </c>
      <c r="G27" s="118">
        <v>0.27083333333333331</v>
      </c>
      <c r="H27" s="124" t="s">
        <v>40</v>
      </c>
      <c r="I27" s="125"/>
      <c r="N27" s="70" t="s">
        <v>39</v>
      </c>
      <c r="O27" s="64"/>
      <c r="P27" s="64"/>
      <c r="Q27" s="64"/>
      <c r="R27" s="64"/>
      <c r="S27" s="64"/>
    </row>
    <row r="28" spans="1:19" x14ac:dyDescent="0.2">
      <c r="A28" s="38">
        <f t="shared" si="0"/>
        <v>45600</v>
      </c>
      <c r="B28" s="39" t="s">
        <v>25</v>
      </c>
      <c r="C28" s="38">
        <f t="shared" si="1"/>
        <v>45604</v>
      </c>
      <c r="D28" s="4" t="s">
        <v>41</v>
      </c>
      <c r="E28" s="41">
        <f t="shared" si="2"/>
        <v>0</v>
      </c>
      <c r="F28" s="41">
        <f t="shared" si="3"/>
        <v>0</v>
      </c>
      <c r="G28" s="41">
        <f t="shared" si="4"/>
        <v>0</v>
      </c>
      <c r="H28" s="41">
        <f t="shared" si="5"/>
        <v>0</v>
      </c>
      <c r="I28" s="77">
        <f t="shared" si="6"/>
        <v>0</v>
      </c>
      <c r="N28" s="70" t="s">
        <v>41</v>
      </c>
      <c r="O28" s="64"/>
      <c r="P28" s="64"/>
      <c r="Q28" s="64"/>
      <c r="R28" s="64"/>
      <c r="S28" s="64"/>
    </row>
    <row r="29" spans="1:19" x14ac:dyDescent="0.2">
      <c r="A29" s="38">
        <f t="shared" si="0"/>
        <v>45607</v>
      </c>
      <c r="B29" s="39" t="s">
        <v>25</v>
      </c>
      <c r="C29" s="38">
        <f t="shared" si="1"/>
        <v>45611</v>
      </c>
      <c r="D29" s="4" t="s">
        <v>42</v>
      </c>
      <c r="E29" s="41">
        <f t="shared" si="2"/>
        <v>0</v>
      </c>
      <c r="F29" s="41">
        <f t="shared" si="3"/>
        <v>0</v>
      </c>
      <c r="G29" s="41">
        <f t="shared" si="4"/>
        <v>0</v>
      </c>
      <c r="H29" s="41">
        <f t="shared" ref="H29:I57" si="7">$H$12</f>
        <v>0</v>
      </c>
      <c r="I29" s="77">
        <f t="shared" si="6"/>
        <v>0</v>
      </c>
      <c r="N29" s="70" t="s">
        <v>42</v>
      </c>
      <c r="O29" s="64"/>
      <c r="P29" s="64"/>
      <c r="Q29" s="64"/>
      <c r="R29" s="64"/>
      <c r="S29" s="64"/>
    </row>
    <row r="30" spans="1:19" x14ac:dyDescent="0.2">
      <c r="A30" s="38">
        <f t="shared" si="0"/>
        <v>45614</v>
      </c>
      <c r="B30" s="39" t="s">
        <v>25</v>
      </c>
      <c r="C30" s="38">
        <f t="shared" si="1"/>
        <v>45618</v>
      </c>
      <c r="D30" s="4" t="s">
        <v>43</v>
      </c>
      <c r="E30" s="41">
        <f t="shared" si="2"/>
        <v>0</v>
      </c>
      <c r="F30" s="118">
        <v>0.27083333333333331</v>
      </c>
      <c r="G30" s="41">
        <f t="shared" si="4"/>
        <v>0</v>
      </c>
      <c r="H30" s="41">
        <f t="shared" si="7"/>
        <v>0</v>
      </c>
      <c r="I30" s="77">
        <f t="shared" si="6"/>
        <v>0</v>
      </c>
      <c r="N30" s="70" t="s">
        <v>43</v>
      </c>
      <c r="O30" s="64"/>
      <c r="P30" s="64"/>
      <c r="Q30" s="64"/>
      <c r="R30" s="64"/>
      <c r="S30" s="64"/>
    </row>
    <row r="31" spans="1:19" x14ac:dyDescent="0.2">
      <c r="A31" s="38">
        <f t="shared" si="0"/>
        <v>45621</v>
      </c>
      <c r="B31" s="39" t="s">
        <v>25</v>
      </c>
      <c r="C31" s="38">
        <f t="shared" si="1"/>
        <v>45625</v>
      </c>
      <c r="D31" s="4" t="s">
        <v>44</v>
      </c>
      <c r="E31" s="41">
        <f t="shared" si="2"/>
        <v>0</v>
      </c>
      <c r="F31" s="41">
        <f t="shared" si="3"/>
        <v>0</v>
      </c>
      <c r="G31" s="41">
        <f t="shared" si="4"/>
        <v>0</v>
      </c>
      <c r="H31" s="41">
        <f t="shared" si="7"/>
        <v>0</v>
      </c>
      <c r="I31" s="77">
        <f t="shared" si="6"/>
        <v>0</v>
      </c>
      <c r="N31" s="70" t="s">
        <v>44</v>
      </c>
      <c r="O31" s="64"/>
      <c r="P31" s="64"/>
      <c r="Q31" s="64"/>
      <c r="R31" s="64"/>
      <c r="S31" s="64"/>
    </row>
    <row r="32" spans="1:19" x14ac:dyDescent="0.2">
      <c r="A32" s="38">
        <f t="shared" si="0"/>
        <v>45628</v>
      </c>
      <c r="B32" s="39" t="s">
        <v>25</v>
      </c>
      <c r="C32" s="38">
        <f t="shared" si="1"/>
        <v>45632</v>
      </c>
      <c r="D32" s="4" t="s">
        <v>45</v>
      </c>
      <c r="E32" s="41">
        <f t="shared" si="2"/>
        <v>0</v>
      </c>
      <c r="F32" s="41">
        <f t="shared" si="3"/>
        <v>0</v>
      </c>
      <c r="G32" s="41">
        <f t="shared" si="4"/>
        <v>0</v>
      </c>
      <c r="H32" s="41">
        <f t="shared" si="7"/>
        <v>0</v>
      </c>
      <c r="I32" s="77">
        <f t="shared" si="6"/>
        <v>0</v>
      </c>
      <c r="N32" s="70" t="s">
        <v>44</v>
      </c>
      <c r="O32" s="64"/>
      <c r="P32" s="64"/>
      <c r="Q32" s="64"/>
      <c r="R32" s="64"/>
      <c r="S32" s="64"/>
    </row>
    <row r="33" spans="1:19" ht="15" thickBot="1" x14ac:dyDescent="0.25">
      <c r="A33" s="38">
        <f t="shared" si="0"/>
        <v>45635</v>
      </c>
      <c r="B33" s="39" t="s">
        <v>25</v>
      </c>
      <c r="C33" s="38">
        <f t="shared" si="1"/>
        <v>45639</v>
      </c>
      <c r="D33" s="4" t="s">
        <v>46</v>
      </c>
      <c r="E33" s="41">
        <f t="shared" si="2"/>
        <v>0</v>
      </c>
      <c r="F33" s="41">
        <f t="shared" si="3"/>
        <v>0</v>
      </c>
      <c r="G33" s="41">
        <f t="shared" si="4"/>
        <v>0</v>
      </c>
      <c r="H33" s="41">
        <f t="shared" si="7"/>
        <v>0</v>
      </c>
      <c r="I33" s="77">
        <f t="shared" si="6"/>
        <v>0</v>
      </c>
      <c r="N33" s="70" t="s">
        <v>45</v>
      </c>
      <c r="O33" s="64"/>
      <c r="P33" s="64"/>
      <c r="Q33" s="64"/>
      <c r="R33" s="64"/>
      <c r="S33" s="64"/>
    </row>
    <row r="34" spans="1:19" ht="15" thickBot="1" x14ac:dyDescent="0.25">
      <c r="A34" s="38">
        <f>A33+7</f>
        <v>45642</v>
      </c>
      <c r="B34" s="39" t="s">
        <v>25</v>
      </c>
      <c r="C34" s="38">
        <f t="shared" si="1"/>
        <v>45646</v>
      </c>
      <c r="D34" s="4" t="s">
        <v>47</v>
      </c>
      <c r="E34" s="41">
        <f t="shared" si="2"/>
        <v>0</v>
      </c>
      <c r="F34" s="41">
        <f t="shared" si="3"/>
        <v>0</v>
      </c>
      <c r="G34" s="41">
        <f t="shared" si="4"/>
        <v>0</v>
      </c>
      <c r="H34" s="41">
        <f t="shared" si="7"/>
        <v>0</v>
      </c>
      <c r="I34" s="57" t="s">
        <v>48</v>
      </c>
      <c r="N34" s="70" t="s">
        <v>46</v>
      </c>
      <c r="O34" s="64"/>
      <c r="P34" s="64"/>
      <c r="Q34" s="64"/>
      <c r="R34" s="64"/>
      <c r="S34" s="64"/>
    </row>
    <row r="35" spans="1:19" ht="15" thickBot="1" x14ac:dyDescent="0.25">
      <c r="A35" s="38">
        <f>A34+7</f>
        <v>45649</v>
      </c>
      <c r="C35" s="38">
        <f t="shared" si="1"/>
        <v>45653</v>
      </c>
      <c r="D35" s="4" t="s">
        <v>151</v>
      </c>
      <c r="E35" s="124" t="s">
        <v>48</v>
      </c>
      <c r="F35" s="129"/>
      <c r="G35" s="129"/>
      <c r="H35" s="129"/>
      <c r="I35" s="125"/>
      <c r="N35" s="70" t="s">
        <v>47</v>
      </c>
      <c r="O35" s="72"/>
      <c r="P35" s="72"/>
      <c r="Q35" s="72"/>
      <c r="R35" s="72"/>
      <c r="S35" s="72"/>
    </row>
    <row r="36" spans="1:19" x14ac:dyDescent="0.2">
      <c r="A36" s="38"/>
      <c r="C36" s="38"/>
      <c r="E36" s="42"/>
      <c r="F36" s="42"/>
      <c r="G36" s="43"/>
      <c r="H36" s="43"/>
      <c r="I36" s="43"/>
      <c r="N36" s="70"/>
      <c r="O36" s="75"/>
      <c r="P36" s="75"/>
      <c r="Q36" s="75"/>
      <c r="R36" s="75"/>
      <c r="S36" s="75"/>
    </row>
    <row r="37" spans="1:19" x14ac:dyDescent="0.2">
      <c r="D37" s="4" t="s">
        <v>74</v>
      </c>
      <c r="E37" s="4" t="s">
        <v>10</v>
      </c>
      <c r="F37" s="4" t="s">
        <v>11</v>
      </c>
      <c r="G37" s="4" t="s">
        <v>12</v>
      </c>
      <c r="H37" s="4" t="s">
        <v>13</v>
      </c>
      <c r="I37" s="4" t="s">
        <v>14</v>
      </c>
      <c r="O37" s="59" t="s">
        <v>87</v>
      </c>
      <c r="P37" s="60" t="s">
        <v>88</v>
      </c>
      <c r="Q37" s="61" t="s">
        <v>89</v>
      </c>
      <c r="R37" s="62" t="s">
        <v>90</v>
      </c>
      <c r="S37" s="63" t="s">
        <v>91</v>
      </c>
    </row>
    <row r="38" spans="1:19" ht="15" x14ac:dyDescent="0.25">
      <c r="A38" s="38">
        <v>45297</v>
      </c>
      <c r="B38" s="39" t="s">
        <v>25</v>
      </c>
      <c r="C38" s="38">
        <v>45301</v>
      </c>
      <c r="D38" s="4" t="s">
        <v>61</v>
      </c>
      <c r="E38" s="81" t="s">
        <v>48</v>
      </c>
      <c r="F38" s="117">
        <v>0.27083333333333331</v>
      </c>
      <c r="G38" s="44">
        <f t="shared" si="4"/>
        <v>0</v>
      </c>
      <c r="H38" s="44">
        <f t="shared" si="7"/>
        <v>0</v>
      </c>
      <c r="I38" s="78">
        <f t="shared" si="6"/>
        <v>0</v>
      </c>
      <c r="N38" s="70" t="s">
        <v>61</v>
      </c>
      <c r="O38" s="67"/>
      <c r="P38" s="67"/>
      <c r="Q38" s="67"/>
      <c r="R38" s="67"/>
      <c r="S38" s="64"/>
    </row>
    <row r="39" spans="1:19" ht="15" x14ac:dyDescent="0.25">
      <c r="A39" s="38">
        <f>A38+7</f>
        <v>45304</v>
      </c>
      <c r="B39" s="39" t="s">
        <v>25</v>
      </c>
      <c r="C39" s="38">
        <v>45308</v>
      </c>
      <c r="D39" s="4" t="s">
        <v>62</v>
      </c>
      <c r="E39" s="44">
        <f t="shared" si="2"/>
        <v>0</v>
      </c>
      <c r="F39" s="44">
        <f t="shared" si="3"/>
        <v>0</v>
      </c>
      <c r="G39" s="44">
        <f t="shared" si="4"/>
        <v>0</v>
      </c>
      <c r="H39" s="44">
        <f t="shared" si="7"/>
        <v>0</v>
      </c>
      <c r="I39" s="78">
        <f t="shared" si="6"/>
        <v>0</v>
      </c>
      <c r="N39" s="70" t="s">
        <v>62</v>
      </c>
      <c r="O39" s="68"/>
      <c r="P39" s="68"/>
      <c r="Q39" s="68"/>
      <c r="R39" s="68"/>
      <c r="S39" s="64"/>
    </row>
    <row r="40" spans="1:19" ht="15" x14ac:dyDescent="0.25">
      <c r="A40" s="38">
        <f t="shared" ref="A40:A61" si="8">A39+7</f>
        <v>45311</v>
      </c>
      <c r="B40" s="39" t="s">
        <v>25</v>
      </c>
      <c r="C40" s="38">
        <f t="shared" ref="C40:C61" si="9">C39+7</f>
        <v>45315</v>
      </c>
      <c r="D40" s="4" t="s">
        <v>63</v>
      </c>
      <c r="E40" s="44">
        <f t="shared" si="2"/>
        <v>0</v>
      </c>
      <c r="F40" s="44">
        <f t="shared" si="3"/>
        <v>0</v>
      </c>
      <c r="G40" s="44">
        <f t="shared" si="4"/>
        <v>0</v>
      </c>
      <c r="H40" s="44">
        <f t="shared" si="7"/>
        <v>0</v>
      </c>
      <c r="I40" s="78">
        <f t="shared" si="6"/>
        <v>0</v>
      </c>
      <c r="N40" s="70" t="s">
        <v>63</v>
      </c>
      <c r="O40" s="68"/>
      <c r="P40" s="68"/>
      <c r="Q40" s="68"/>
      <c r="R40" s="68"/>
      <c r="S40" s="64"/>
    </row>
    <row r="41" spans="1:19" ht="15" x14ac:dyDescent="0.25">
      <c r="A41" s="38">
        <f t="shared" si="8"/>
        <v>45318</v>
      </c>
      <c r="B41" s="39" t="s">
        <v>25</v>
      </c>
      <c r="C41" s="38">
        <f t="shared" si="9"/>
        <v>45322</v>
      </c>
      <c r="D41" s="4" t="s">
        <v>64</v>
      </c>
      <c r="E41" s="44">
        <f t="shared" si="2"/>
        <v>0</v>
      </c>
      <c r="F41" s="44">
        <f t="shared" si="3"/>
        <v>0</v>
      </c>
      <c r="G41" s="44">
        <f t="shared" si="4"/>
        <v>0</v>
      </c>
      <c r="H41" s="44">
        <f t="shared" si="7"/>
        <v>0</v>
      </c>
      <c r="I41" s="78">
        <f t="shared" si="6"/>
        <v>0</v>
      </c>
      <c r="N41" s="70" t="s">
        <v>64</v>
      </c>
      <c r="O41" s="68"/>
      <c r="P41" s="68"/>
      <c r="Q41" s="68"/>
      <c r="R41" s="68"/>
      <c r="S41" s="64"/>
    </row>
    <row r="42" spans="1:19" ht="15" x14ac:dyDescent="0.25">
      <c r="A42" s="38">
        <f t="shared" si="8"/>
        <v>45325</v>
      </c>
      <c r="B42" s="39" t="s">
        <v>25</v>
      </c>
      <c r="C42" s="38">
        <f t="shared" si="9"/>
        <v>45329</v>
      </c>
      <c r="D42" s="4" t="s">
        <v>65</v>
      </c>
      <c r="E42" s="44">
        <f t="shared" si="2"/>
        <v>0</v>
      </c>
      <c r="F42" s="44">
        <f t="shared" si="3"/>
        <v>0</v>
      </c>
      <c r="G42" s="44">
        <f t="shared" si="4"/>
        <v>0</v>
      </c>
      <c r="H42" s="44">
        <f t="shared" si="7"/>
        <v>0</v>
      </c>
      <c r="I42" s="78">
        <f t="shared" si="6"/>
        <v>0</v>
      </c>
      <c r="N42" s="70" t="s">
        <v>65</v>
      </c>
      <c r="O42" s="68"/>
      <c r="P42" s="68"/>
      <c r="Q42" s="68"/>
      <c r="R42" s="68"/>
      <c r="S42" s="64"/>
    </row>
    <row r="43" spans="1:19" ht="15" x14ac:dyDescent="0.25">
      <c r="A43" s="38">
        <f t="shared" si="8"/>
        <v>45332</v>
      </c>
      <c r="B43" s="39" t="s">
        <v>25</v>
      </c>
      <c r="C43" s="38">
        <f t="shared" si="9"/>
        <v>45336</v>
      </c>
      <c r="D43" s="4" t="s">
        <v>66</v>
      </c>
      <c r="E43" s="44">
        <f t="shared" si="2"/>
        <v>0</v>
      </c>
      <c r="F43" s="44">
        <f t="shared" si="3"/>
        <v>0</v>
      </c>
      <c r="G43" s="117">
        <v>0.27083333333333331</v>
      </c>
      <c r="H43" s="44">
        <f t="shared" si="7"/>
        <v>0</v>
      </c>
      <c r="I43" s="78">
        <f t="shared" si="6"/>
        <v>0</v>
      </c>
      <c r="N43" s="70" t="s">
        <v>66</v>
      </c>
      <c r="O43" s="68"/>
      <c r="P43" s="68"/>
      <c r="Q43" s="68"/>
      <c r="R43" s="68"/>
      <c r="S43" s="64"/>
    </row>
    <row r="44" spans="1:19" ht="15.75" thickBot="1" x14ac:dyDescent="0.3">
      <c r="A44" s="38">
        <f t="shared" si="8"/>
        <v>45339</v>
      </c>
      <c r="B44" s="39" t="s">
        <v>25</v>
      </c>
      <c r="C44" s="38">
        <f t="shared" si="9"/>
        <v>45343</v>
      </c>
      <c r="D44" s="4" t="s">
        <v>67</v>
      </c>
      <c r="E44" s="44">
        <f t="shared" si="2"/>
        <v>0</v>
      </c>
      <c r="F44" s="44">
        <f t="shared" si="3"/>
        <v>0</v>
      </c>
      <c r="G44" s="44">
        <f t="shared" si="4"/>
        <v>0</v>
      </c>
      <c r="H44" s="44">
        <f t="shared" si="7"/>
        <v>0</v>
      </c>
      <c r="I44" s="78">
        <f t="shared" si="6"/>
        <v>0</v>
      </c>
      <c r="N44" s="70" t="s">
        <v>67</v>
      </c>
      <c r="O44" s="68"/>
      <c r="P44" s="68"/>
      <c r="Q44" s="68"/>
      <c r="R44" s="68"/>
      <c r="S44" s="64"/>
    </row>
    <row r="45" spans="1:19" ht="15" thickBot="1" x14ac:dyDescent="0.25">
      <c r="A45" s="38">
        <f t="shared" si="8"/>
        <v>45346</v>
      </c>
      <c r="B45" s="39" t="s">
        <v>25</v>
      </c>
      <c r="C45" s="38">
        <f t="shared" si="9"/>
        <v>45350</v>
      </c>
      <c r="D45" s="4" t="s">
        <v>68</v>
      </c>
      <c r="E45" s="126" t="s">
        <v>49</v>
      </c>
      <c r="F45" s="127"/>
      <c r="G45" s="127"/>
      <c r="H45" s="127"/>
      <c r="I45" s="128"/>
      <c r="N45" s="70" t="s">
        <v>68</v>
      </c>
      <c r="O45" s="68"/>
      <c r="P45" s="68"/>
      <c r="Q45" s="68"/>
      <c r="R45" s="68"/>
      <c r="S45" s="64"/>
    </row>
    <row r="46" spans="1:19" x14ac:dyDescent="0.2">
      <c r="A46" s="38">
        <v>45354</v>
      </c>
      <c r="B46" s="39" t="s">
        <v>25</v>
      </c>
      <c r="C46" s="38">
        <v>45358</v>
      </c>
      <c r="D46" s="4" t="s">
        <v>69</v>
      </c>
      <c r="E46" s="78">
        <f t="shared" si="2"/>
        <v>0</v>
      </c>
      <c r="F46" s="78">
        <f t="shared" si="3"/>
        <v>0</v>
      </c>
      <c r="G46" s="78">
        <f t="shared" si="4"/>
        <v>0</v>
      </c>
      <c r="H46" s="78">
        <f t="shared" si="7"/>
        <v>0</v>
      </c>
      <c r="I46" s="78">
        <f t="shared" si="6"/>
        <v>0</v>
      </c>
      <c r="N46" s="70" t="s">
        <v>69</v>
      </c>
      <c r="O46" s="68"/>
      <c r="P46" s="68"/>
      <c r="Q46" s="68"/>
      <c r="R46" s="68"/>
      <c r="S46" s="64"/>
    </row>
    <row r="47" spans="1:19" x14ac:dyDescent="0.2">
      <c r="A47" s="38">
        <f t="shared" si="8"/>
        <v>45361</v>
      </c>
      <c r="B47" s="39" t="s">
        <v>25</v>
      </c>
      <c r="C47" s="38">
        <f t="shared" si="9"/>
        <v>45365</v>
      </c>
      <c r="D47" s="4" t="s">
        <v>70</v>
      </c>
      <c r="E47" s="78">
        <f t="shared" si="2"/>
        <v>0</v>
      </c>
      <c r="F47" s="78">
        <f t="shared" si="3"/>
        <v>0</v>
      </c>
      <c r="G47" s="78">
        <f t="shared" si="4"/>
        <v>0</v>
      </c>
      <c r="H47" s="78">
        <f t="shared" si="7"/>
        <v>0</v>
      </c>
      <c r="I47" s="78">
        <f t="shared" si="6"/>
        <v>0</v>
      </c>
      <c r="N47" s="70" t="s">
        <v>70</v>
      </c>
      <c r="O47" s="69"/>
      <c r="P47" s="68"/>
      <c r="Q47" s="68"/>
      <c r="R47" s="68"/>
      <c r="S47" s="64"/>
    </row>
    <row r="48" spans="1:19" x14ac:dyDescent="0.2">
      <c r="A48" s="38">
        <f t="shared" si="8"/>
        <v>45368</v>
      </c>
      <c r="B48" s="39" t="s">
        <v>25</v>
      </c>
      <c r="C48" s="38">
        <f t="shared" si="9"/>
        <v>45372</v>
      </c>
      <c r="D48" s="4" t="s">
        <v>71</v>
      </c>
      <c r="E48" s="78">
        <f t="shared" si="2"/>
        <v>0</v>
      </c>
      <c r="F48" s="78">
        <f t="shared" si="3"/>
        <v>0</v>
      </c>
      <c r="G48" s="78">
        <f t="shared" si="4"/>
        <v>0</v>
      </c>
      <c r="H48" s="78">
        <f t="shared" si="7"/>
        <v>0</v>
      </c>
      <c r="I48" s="78">
        <f t="shared" si="6"/>
        <v>0</v>
      </c>
      <c r="N48" s="70" t="s">
        <v>71</v>
      </c>
      <c r="O48" s="68"/>
      <c r="P48" s="68"/>
      <c r="Q48" s="68"/>
      <c r="R48" s="68"/>
      <c r="S48" s="64"/>
    </row>
    <row r="49" spans="1:19" x14ac:dyDescent="0.2">
      <c r="A49" s="38">
        <f t="shared" si="8"/>
        <v>45375</v>
      </c>
      <c r="B49" s="39" t="s">
        <v>25</v>
      </c>
      <c r="C49" s="38">
        <f t="shared" si="9"/>
        <v>45379</v>
      </c>
      <c r="D49" s="4" t="s">
        <v>72</v>
      </c>
      <c r="E49" s="78">
        <f t="shared" si="2"/>
        <v>0</v>
      </c>
      <c r="F49" s="80">
        <f>$F$12</f>
        <v>0</v>
      </c>
      <c r="G49" s="80">
        <f t="shared" si="4"/>
        <v>0</v>
      </c>
      <c r="H49" s="80">
        <f t="shared" si="7"/>
        <v>0</v>
      </c>
      <c r="I49" s="78">
        <f t="shared" si="6"/>
        <v>0</v>
      </c>
      <c r="N49" s="70" t="s">
        <v>72</v>
      </c>
      <c r="O49" s="68"/>
      <c r="P49" s="68"/>
      <c r="Q49" s="68"/>
      <c r="R49" s="68"/>
      <c r="S49" s="64"/>
    </row>
    <row r="50" spans="1:19" x14ac:dyDescent="0.2">
      <c r="A50" s="38">
        <f t="shared" si="8"/>
        <v>45382</v>
      </c>
      <c r="B50" s="39" t="s">
        <v>25</v>
      </c>
      <c r="C50" s="38">
        <f t="shared" si="9"/>
        <v>45386</v>
      </c>
      <c r="D50" s="4" t="s">
        <v>75</v>
      </c>
      <c r="E50" s="45">
        <f t="shared" si="2"/>
        <v>0</v>
      </c>
      <c r="F50" s="45">
        <f>$F$12</f>
        <v>0</v>
      </c>
      <c r="G50" s="45">
        <f t="shared" si="4"/>
        <v>0</v>
      </c>
      <c r="H50" s="45">
        <f t="shared" si="7"/>
        <v>0</v>
      </c>
      <c r="I50" s="45">
        <f>$I$12</f>
        <v>0</v>
      </c>
      <c r="N50" s="70" t="s">
        <v>75</v>
      </c>
      <c r="O50" s="68"/>
      <c r="P50" s="68"/>
      <c r="Q50" s="68"/>
      <c r="R50" s="68"/>
      <c r="S50" s="64"/>
    </row>
    <row r="51" spans="1:19" ht="15" thickBot="1" x14ac:dyDescent="0.25">
      <c r="A51" s="38">
        <f>A50+7</f>
        <v>45389</v>
      </c>
      <c r="B51" s="39" t="s">
        <v>25</v>
      </c>
      <c r="C51" s="38">
        <f>C50+7</f>
        <v>45393</v>
      </c>
      <c r="D51" s="4" t="s">
        <v>76</v>
      </c>
      <c r="E51" s="45">
        <f t="shared" si="2"/>
        <v>0</v>
      </c>
      <c r="F51" s="45">
        <f t="shared" si="3"/>
        <v>0</v>
      </c>
      <c r="G51" s="45">
        <f t="shared" si="4"/>
        <v>0</v>
      </c>
      <c r="H51" s="45">
        <f t="shared" si="7"/>
        <v>0</v>
      </c>
      <c r="I51" s="45">
        <f>$I$12</f>
        <v>0</v>
      </c>
      <c r="N51" s="70" t="s">
        <v>76</v>
      </c>
      <c r="O51" s="68"/>
      <c r="P51" s="68"/>
      <c r="Q51" s="68"/>
      <c r="R51" s="68"/>
      <c r="S51" s="64"/>
    </row>
    <row r="52" spans="1:19" ht="15" thickBot="1" x14ac:dyDescent="0.25">
      <c r="A52" s="38">
        <f t="shared" si="8"/>
        <v>45396</v>
      </c>
      <c r="B52" s="39" t="s">
        <v>25</v>
      </c>
      <c r="C52" s="38">
        <f t="shared" si="9"/>
        <v>45400</v>
      </c>
      <c r="D52" s="4" t="s">
        <v>77</v>
      </c>
      <c r="E52" s="52"/>
      <c r="F52" s="53" t="s">
        <v>50</v>
      </c>
      <c r="G52" s="54"/>
      <c r="H52" s="55"/>
      <c r="I52" s="56" t="s">
        <v>51</v>
      </c>
      <c r="N52" s="70" t="s">
        <v>77</v>
      </c>
      <c r="O52" s="68"/>
      <c r="P52" s="68"/>
      <c r="Q52" s="68"/>
      <c r="R52" s="68"/>
      <c r="S52" s="64"/>
    </row>
    <row r="53" spans="1:19" ht="15" thickBot="1" x14ac:dyDescent="0.25">
      <c r="A53" s="38">
        <f t="shared" si="8"/>
        <v>45403</v>
      </c>
      <c r="B53" s="39" t="s">
        <v>25</v>
      </c>
      <c r="C53" s="38">
        <f t="shared" si="9"/>
        <v>45407</v>
      </c>
      <c r="D53" s="4" t="s">
        <v>78</v>
      </c>
      <c r="E53" s="50" t="s">
        <v>52</v>
      </c>
      <c r="F53" s="51">
        <f t="shared" si="3"/>
        <v>0</v>
      </c>
      <c r="G53" s="51">
        <f t="shared" si="4"/>
        <v>0</v>
      </c>
      <c r="H53" s="45">
        <f t="shared" si="7"/>
        <v>0</v>
      </c>
      <c r="I53" s="45">
        <f t="shared" si="7"/>
        <v>0</v>
      </c>
      <c r="N53" s="70" t="s">
        <v>78</v>
      </c>
      <c r="O53" s="68"/>
      <c r="P53" s="68"/>
      <c r="Q53" s="68"/>
      <c r="R53" s="68"/>
      <c r="S53" s="64"/>
    </row>
    <row r="54" spans="1:19" ht="15.75" thickBot="1" x14ac:dyDescent="0.3">
      <c r="A54" s="38">
        <f t="shared" si="8"/>
        <v>45410</v>
      </c>
      <c r="B54" s="39" t="s">
        <v>25</v>
      </c>
      <c r="C54" s="38">
        <f t="shared" si="9"/>
        <v>45414</v>
      </c>
      <c r="D54" s="4" t="s">
        <v>80</v>
      </c>
      <c r="E54" s="45">
        <f t="shared" si="2"/>
        <v>0</v>
      </c>
      <c r="F54" s="45">
        <f t="shared" si="3"/>
        <v>0</v>
      </c>
      <c r="G54" s="45">
        <f t="shared" si="4"/>
        <v>0</v>
      </c>
      <c r="H54" s="47" t="s">
        <v>55</v>
      </c>
      <c r="I54" s="119">
        <v>0.27083333333333331</v>
      </c>
      <c r="N54" s="70" t="s">
        <v>80</v>
      </c>
      <c r="O54" s="68"/>
      <c r="P54" s="68"/>
      <c r="Q54" s="68"/>
      <c r="R54" s="68"/>
      <c r="S54" s="64"/>
    </row>
    <row r="55" spans="1:19" x14ac:dyDescent="0.2">
      <c r="A55" s="38">
        <f t="shared" si="8"/>
        <v>45417</v>
      </c>
      <c r="B55" s="39" t="s">
        <v>25</v>
      </c>
      <c r="C55" s="38">
        <f t="shared" si="9"/>
        <v>45421</v>
      </c>
      <c r="D55" s="4" t="s">
        <v>79</v>
      </c>
      <c r="E55" s="45">
        <f t="shared" si="2"/>
        <v>0</v>
      </c>
      <c r="F55" s="45">
        <f t="shared" si="3"/>
        <v>0</v>
      </c>
      <c r="G55" s="45">
        <f t="shared" si="4"/>
        <v>0</v>
      </c>
      <c r="H55" s="45">
        <f t="shared" si="7"/>
        <v>0</v>
      </c>
      <c r="I55" s="79">
        <f t="shared" si="6"/>
        <v>0</v>
      </c>
      <c r="N55" s="70" t="s">
        <v>79</v>
      </c>
      <c r="O55" s="68"/>
      <c r="P55" s="68"/>
      <c r="Q55" s="68"/>
      <c r="R55" s="68"/>
      <c r="S55" s="64"/>
    </row>
    <row r="56" spans="1:19" x14ac:dyDescent="0.2">
      <c r="A56" s="38">
        <f t="shared" si="8"/>
        <v>45424</v>
      </c>
      <c r="B56" s="39" t="s">
        <v>25</v>
      </c>
      <c r="C56" s="38">
        <f t="shared" si="9"/>
        <v>45428</v>
      </c>
      <c r="D56" s="4" t="s">
        <v>81</v>
      </c>
      <c r="E56" s="45">
        <f t="shared" si="2"/>
        <v>0</v>
      </c>
      <c r="F56" s="45">
        <f t="shared" si="3"/>
        <v>0</v>
      </c>
      <c r="G56" s="45">
        <f t="shared" si="4"/>
        <v>0</v>
      </c>
      <c r="H56" s="45">
        <f t="shared" si="7"/>
        <v>0</v>
      </c>
      <c r="I56" s="79">
        <f t="shared" si="6"/>
        <v>0</v>
      </c>
      <c r="N56" s="70" t="s">
        <v>81</v>
      </c>
      <c r="O56" s="68"/>
      <c r="P56" s="68"/>
      <c r="Q56" s="68"/>
      <c r="R56" s="68"/>
      <c r="S56" s="64"/>
    </row>
    <row r="57" spans="1:19" ht="15" thickBot="1" x14ac:dyDescent="0.25">
      <c r="A57" s="38">
        <f t="shared" si="8"/>
        <v>45431</v>
      </c>
      <c r="B57" s="39" t="s">
        <v>25</v>
      </c>
      <c r="C57" s="38">
        <f t="shared" si="9"/>
        <v>45435</v>
      </c>
      <c r="D57" s="4" t="s">
        <v>82</v>
      </c>
      <c r="E57" s="45">
        <f t="shared" si="2"/>
        <v>0</v>
      </c>
      <c r="F57" s="45">
        <f t="shared" si="3"/>
        <v>0</v>
      </c>
      <c r="G57" s="45">
        <f t="shared" si="4"/>
        <v>0</v>
      </c>
      <c r="H57" s="45">
        <f t="shared" si="7"/>
        <v>0</v>
      </c>
      <c r="I57" s="79">
        <f t="shared" si="6"/>
        <v>0</v>
      </c>
      <c r="N57" s="70" t="s">
        <v>82</v>
      </c>
      <c r="O57" s="68"/>
      <c r="P57" s="68"/>
      <c r="Q57" s="68"/>
      <c r="R57" s="68"/>
      <c r="S57" s="64"/>
    </row>
    <row r="58" spans="1:19" ht="15" thickBot="1" x14ac:dyDescent="0.25">
      <c r="A58" s="38">
        <f t="shared" si="8"/>
        <v>45438</v>
      </c>
      <c r="B58" s="39" t="s">
        <v>25</v>
      </c>
      <c r="C58" s="38">
        <f t="shared" si="9"/>
        <v>45442</v>
      </c>
      <c r="D58" s="4" t="s">
        <v>83</v>
      </c>
      <c r="E58" s="45">
        <f t="shared" si="2"/>
        <v>0</v>
      </c>
      <c r="F58" s="45">
        <f t="shared" si="3"/>
        <v>0</v>
      </c>
      <c r="G58" s="45">
        <f t="shared" si="4"/>
        <v>0</v>
      </c>
      <c r="H58" s="48" t="s">
        <v>53</v>
      </c>
      <c r="I58" s="46" t="s">
        <v>56</v>
      </c>
      <c r="N58" s="70" t="s">
        <v>83</v>
      </c>
      <c r="O58" s="68"/>
      <c r="P58" s="68"/>
      <c r="Q58" s="68"/>
      <c r="R58" s="68"/>
      <c r="S58" s="64"/>
    </row>
    <row r="59" spans="1:19" ht="15" thickBot="1" x14ac:dyDescent="0.25">
      <c r="A59" s="38">
        <f t="shared" si="8"/>
        <v>45445</v>
      </c>
      <c r="B59" s="39" t="s">
        <v>25</v>
      </c>
      <c r="C59" s="38">
        <f t="shared" si="9"/>
        <v>45449</v>
      </c>
      <c r="D59" s="4" t="s">
        <v>84</v>
      </c>
      <c r="E59" s="45">
        <f>$E$12</f>
        <v>0</v>
      </c>
      <c r="F59" s="45">
        <f t="shared" si="3"/>
        <v>0</v>
      </c>
      <c r="G59" s="45">
        <f t="shared" si="4"/>
        <v>0</v>
      </c>
      <c r="H59" s="45">
        <f>$H$12</f>
        <v>0</v>
      </c>
      <c r="I59" s="47" t="s">
        <v>54</v>
      </c>
      <c r="N59" s="70" t="s">
        <v>84</v>
      </c>
      <c r="O59" s="68"/>
      <c r="P59" s="68"/>
      <c r="Q59" s="68"/>
      <c r="R59" s="68"/>
      <c r="S59" s="64"/>
    </row>
    <row r="60" spans="1:19" ht="15.75" thickBot="1" x14ac:dyDescent="0.3">
      <c r="A60" s="38">
        <f t="shared" si="8"/>
        <v>45452</v>
      </c>
      <c r="B60" s="39" t="s">
        <v>25</v>
      </c>
      <c r="C60" s="38">
        <f t="shared" si="9"/>
        <v>45456</v>
      </c>
      <c r="D60" s="4" t="s">
        <v>85</v>
      </c>
      <c r="E60" s="45">
        <f>$E$12</f>
        <v>0</v>
      </c>
      <c r="F60" s="45">
        <f t="shared" si="3"/>
        <v>0</v>
      </c>
      <c r="G60" s="45">
        <f t="shared" si="4"/>
        <v>0</v>
      </c>
      <c r="H60" s="45">
        <f>$H$12</f>
        <v>0</v>
      </c>
      <c r="I60" s="116">
        <v>0.27083333333333331</v>
      </c>
      <c r="N60" s="70" t="s">
        <v>85</v>
      </c>
      <c r="O60" s="68"/>
      <c r="P60" s="68"/>
      <c r="Q60" s="68"/>
      <c r="R60" s="68"/>
      <c r="S60" s="64"/>
    </row>
    <row r="61" spans="1:19" ht="15.75" thickBot="1" x14ac:dyDescent="0.3">
      <c r="A61" s="38">
        <f t="shared" si="8"/>
        <v>45459</v>
      </c>
      <c r="B61" s="39" t="s">
        <v>25</v>
      </c>
      <c r="C61" s="38">
        <f t="shared" si="9"/>
        <v>45463</v>
      </c>
      <c r="D61" s="4" t="s">
        <v>86</v>
      </c>
      <c r="E61" s="116">
        <v>0.27083333333333331</v>
      </c>
      <c r="F61" s="116">
        <v>0.27083333333333331</v>
      </c>
      <c r="G61" s="116">
        <v>0.27083333333333331</v>
      </c>
      <c r="H61" s="83" t="s">
        <v>57</v>
      </c>
      <c r="I61" s="83" t="s">
        <v>57</v>
      </c>
      <c r="N61" s="70" t="s">
        <v>86</v>
      </c>
      <c r="O61" s="71"/>
      <c r="P61" s="71"/>
      <c r="Q61" s="71"/>
      <c r="R61" s="71"/>
      <c r="S61" s="72"/>
    </row>
    <row r="62" spans="1:19" x14ac:dyDescent="0.2">
      <c r="O62" s="74"/>
      <c r="P62" s="74"/>
      <c r="Q62" s="74"/>
      <c r="R62" s="74"/>
      <c r="S62" s="75"/>
    </row>
    <row r="63" spans="1:19" x14ac:dyDescent="0.2">
      <c r="O63" s="73"/>
      <c r="P63" s="73"/>
      <c r="Q63" s="73"/>
      <c r="R63" s="73"/>
      <c r="S63" s="66"/>
    </row>
    <row r="68" spans="5:8" x14ac:dyDescent="0.2">
      <c r="E68" s="42"/>
    </row>
    <row r="72" spans="5:8" x14ac:dyDescent="0.2">
      <c r="H72" s="1"/>
    </row>
  </sheetData>
  <mergeCells count="4">
    <mergeCell ref="E15:I15"/>
    <mergeCell ref="H27:I27"/>
    <mergeCell ref="E45:I45"/>
    <mergeCell ref="E35:I3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1E80A-11A5-3241-8614-E4F42EC7F0FF}">
  <dimension ref="A1:L56"/>
  <sheetViews>
    <sheetView zoomScale="89" zoomScaleNormal="100" workbookViewId="0">
      <selection activeCell="L46" sqref="L46"/>
    </sheetView>
  </sheetViews>
  <sheetFormatPr defaultColWidth="11" defaultRowHeight="14.25" x14ac:dyDescent="0.2"/>
  <cols>
    <col min="2" max="8" width="8.5" customWidth="1"/>
    <col min="9" max="9" width="7.625" customWidth="1"/>
    <col min="12" max="12" width="25.375" customWidth="1"/>
  </cols>
  <sheetData>
    <row r="1" spans="1:12" x14ac:dyDescent="0.2">
      <c r="A1" s="1"/>
    </row>
    <row r="3" spans="1:12" ht="18.75" thickBot="1" x14ac:dyDescent="0.3">
      <c r="A3" s="96" t="s">
        <v>129</v>
      </c>
      <c r="B3" s="97"/>
      <c r="C3" s="97"/>
      <c r="D3" s="97"/>
      <c r="E3" s="97"/>
      <c r="F3" s="97"/>
      <c r="G3" s="97"/>
      <c r="H3" s="97"/>
      <c r="I3" s="98"/>
      <c r="J3" s="98"/>
      <c r="K3" s="93"/>
      <c r="L3" s="93"/>
    </row>
    <row r="4" spans="1:12" ht="15" thickTop="1" x14ac:dyDescent="0.2"/>
    <row r="6" spans="1:12" ht="15" thickBot="1" x14ac:dyDescent="0.25"/>
    <row r="7" spans="1:12" ht="30.75" thickBot="1" x14ac:dyDescent="0.25">
      <c r="L7" s="100" t="s">
        <v>108</v>
      </c>
    </row>
    <row r="8" spans="1:12" ht="21" thickBot="1" x14ac:dyDescent="0.35">
      <c r="B8" s="92" t="s">
        <v>126</v>
      </c>
      <c r="C8" s="93"/>
      <c r="D8" s="93"/>
      <c r="E8" s="93"/>
      <c r="F8" s="93"/>
      <c r="G8" s="93"/>
      <c r="H8" s="93"/>
      <c r="I8" s="93"/>
      <c r="L8" s="89" t="s">
        <v>109</v>
      </c>
    </row>
    <row r="9" spans="1:12" ht="16.5" thickTop="1" thickBot="1" x14ac:dyDescent="0.25">
      <c r="B9" s="84" t="s">
        <v>10</v>
      </c>
      <c r="C9" s="84" t="s">
        <v>11</v>
      </c>
      <c r="D9" s="84" t="s">
        <v>12</v>
      </c>
      <c r="E9" s="84" t="s">
        <v>13</v>
      </c>
      <c r="F9" s="84" t="s">
        <v>14</v>
      </c>
      <c r="G9" s="84" t="s">
        <v>127</v>
      </c>
      <c r="H9" s="84" t="s">
        <v>128</v>
      </c>
      <c r="I9" s="58"/>
      <c r="L9" s="90" t="s">
        <v>110</v>
      </c>
    </row>
    <row r="10" spans="1:12" ht="15.75" thickTop="1" x14ac:dyDescent="0.2">
      <c r="A10" s="70" t="s">
        <v>28</v>
      </c>
      <c r="B10" s="94">
        <v>0</v>
      </c>
      <c r="C10" s="95">
        <v>0</v>
      </c>
      <c r="D10" s="95">
        <v>0</v>
      </c>
      <c r="E10" s="95">
        <v>0</v>
      </c>
      <c r="F10" s="95">
        <v>0</v>
      </c>
      <c r="G10" s="99">
        <v>0</v>
      </c>
      <c r="H10" s="95">
        <v>0</v>
      </c>
      <c r="I10" s="85">
        <f>SUM(B10:H10)</f>
        <v>0</v>
      </c>
      <c r="L10" s="90" t="s">
        <v>111</v>
      </c>
    </row>
    <row r="11" spans="1:12" ht="15" x14ac:dyDescent="0.2">
      <c r="A11" s="70" t="s">
        <v>29</v>
      </c>
      <c r="B11" s="95">
        <v>0</v>
      </c>
      <c r="C11" s="95">
        <v>0</v>
      </c>
      <c r="D11" s="95">
        <v>0</v>
      </c>
      <c r="E11" s="95">
        <v>0</v>
      </c>
      <c r="F11" s="95">
        <v>0</v>
      </c>
      <c r="G11" s="95">
        <v>0</v>
      </c>
      <c r="H11" s="95">
        <v>0</v>
      </c>
      <c r="I11" s="86">
        <f t="shared" ref="I11:I29" si="0">SUM(B11:H11)</f>
        <v>0</v>
      </c>
      <c r="L11" s="89" t="s">
        <v>112</v>
      </c>
    </row>
    <row r="12" spans="1:12" ht="15" x14ac:dyDescent="0.2">
      <c r="A12" s="70" t="s">
        <v>30</v>
      </c>
      <c r="B12" s="95">
        <v>0</v>
      </c>
      <c r="C12" s="95">
        <v>0</v>
      </c>
      <c r="D12" s="95">
        <v>0</v>
      </c>
      <c r="E12" s="95">
        <v>0</v>
      </c>
      <c r="F12" s="95">
        <v>0</v>
      </c>
      <c r="G12" s="95">
        <v>0</v>
      </c>
      <c r="H12" s="95">
        <v>0</v>
      </c>
      <c r="I12" s="86">
        <f t="shared" si="0"/>
        <v>0</v>
      </c>
      <c r="L12" s="90" t="s">
        <v>113</v>
      </c>
    </row>
    <row r="13" spans="1:12" ht="15" x14ac:dyDescent="0.2">
      <c r="A13" s="70" t="s">
        <v>31</v>
      </c>
      <c r="B13" s="95">
        <v>0</v>
      </c>
      <c r="C13" s="95">
        <v>0</v>
      </c>
      <c r="D13" s="95">
        <v>0</v>
      </c>
      <c r="E13" s="95">
        <v>0</v>
      </c>
      <c r="F13" s="95">
        <v>0</v>
      </c>
      <c r="G13" s="95">
        <v>0</v>
      </c>
      <c r="H13" s="95">
        <v>0</v>
      </c>
      <c r="I13" s="86">
        <f t="shared" si="0"/>
        <v>0</v>
      </c>
      <c r="L13" s="89" t="s">
        <v>114</v>
      </c>
    </row>
    <row r="14" spans="1:12" ht="15" x14ac:dyDescent="0.2">
      <c r="A14" s="70" t="s">
        <v>32</v>
      </c>
      <c r="B14" s="95">
        <v>0</v>
      </c>
      <c r="C14" s="95">
        <v>0</v>
      </c>
      <c r="D14" s="95">
        <v>0</v>
      </c>
      <c r="E14" s="95">
        <v>0</v>
      </c>
      <c r="F14" s="95">
        <v>0</v>
      </c>
      <c r="G14" s="95">
        <v>0</v>
      </c>
      <c r="H14" s="95">
        <v>0</v>
      </c>
      <c r="I14" s="86">
        <f t="shared" si="0"/>
        <v>0</v>
      </c>
      <c r="L14" s="90" t="s">
        <v>115</v>
      </c>
    </row>
    <row r="15" spans="1:12" ht="15" x14ac:dyDescent="0.2">
      <c r="A15" s="70" t="s">
        <v>33</v>
      </c>
      <c r="B15" s="95">
        <v>0</v>
      </c>
      <c r="C15" s="95">
        <v>0</v>
      </c>
      <c r="D15" s="95">
        <v>0</v>
      </c>
      <c r="E15" s="95">
        <v>0</v>
      </c>
      <c r="F15" s="95">
        <v>0</v>
      </c>
      <c r="G15" s="95">
        <v>0</v>
      </c>
      <c r="H15" s="95">
        <v>0</v>
      </c>
      <c r="I15" s="86">
        <f t="shared" si="0"/>
        <v>0</v>
      </c>
      <c r="L15" s="89" t="s">
        <v>116</v>
      </c>
    </row>
    <row r="16" spans="1:12" ht="15" x14ac:dyDescent="0.2">
      <c r="A16" s="70" t="s">
        <v>34</v>
      </c>
      <c r="B16" s="95">
        <v>0</v>
      </c>
      <c r="C16" s="95">
        <v>0</v>
      </c>
      <c r="D16" s="95">
        <v>0</v>
      </c>
      <c r="E16" s="95">
        <v>0</v>
      </c>
      <c r="F16" s="95">
        <v>0</v>
      </c>
      <c r="G16" s="95">
        <v>0</v>
      </c>
      <c r="H16" s="95">
        <v>0</v>
      </c>
      <c r="I16" s="86">
        <f t="shared" si="0"/>
        <v>0</v>
      </c>
      <c r="L16" s="90" t="s">
        <v>117</v>
      </c>
    </row>
    <row r="17" spans="1:12" ht="15" x14ac:dyDescent="0.2">
      <c r="A17" s="70" t="s">
        <v>35</v>
      </c>
      <c r="B17" s="95">
        <v>0</v>
      </c>
      <c r="C17" s="95">
        <v>0</v>
      </c>
      <c r="D17" s="95">
        <v>0</v>
      </c>
      <c r="E17" s="95">
        <v>0</v>
      </c>
      <c r="F17" s="95">
        <v>0</v>
      </c>
      <c r="G17" s="95">
        <v>0</v>
      </c>
      <c r="H17" s="95">
        <v>0</v>
      </c>
      <c r="I17" s="86">
        <f t="shared" si="0"/>
        <v>0</v>
      </c>
      <c r="L17" s="89" t="s">
        <v>132</v>
      </c>
    </row>
    <row r="18" spans="1:12" ht="15" x14ac:dyDescent="0.2">
      <c r="A18" s="70" t="s">
        <v>36</v>
      </c>
      <c r="B18" s="95">
        <v>0</v>
      </c>
      <c r="C18" s="95">
        <v>0</v>
      </c>
      <c r="D18" s="95">
        <v>0</v>
      </c>
      <c r="E18" s="95">
        <v>0</v>
      </c>
      <c r="F18" s="95">
        <v>0</v>
      </c>
      <c r="G18" s="95">
        <v>0</v>
      </c>
      <c r="H18" s="95">
        <v>0</v>
      </c>
      <c r="I18" s="86">
        <f t="shared" si="0"/>
        <v>0</v>
      </c>
      <c r="L18" s="90" t="s">
        <v>119</v>
      </c>
    </row>
    <row r="19" spans="1:12" ht="15" x14ac:dyDescent="0.2">
      <c r="A19" s="70" t="s">
        <v>37</v>
      </c>
      <c r="B19" s="95">
        <v>0</v>
      </c>
      <c r="C19" s="95">
        <v>0</v>
      </c>
      <c r="D19" s="95">
        <v>0</v>
      </c>
      <c r="E19" s="95">
        <v>0</v>
      </c>
      <c r="F19" s="95">
        <v>0</v>
      </c>
      <c r="G19" s="95">
        <v>0</v>
      </c>
      <c r="H19" s="95">
        <v>0</v>
      </c>
      <c r="I19" s="86">
        <f t="shared" si="0"/>
        <v>0</v>
      </c>
      <c r="L19" s="89" t="s">
        <v>120</v>
      </c>
    </row>
    <row r="20" spans="1:12" ht="15" x14ac:dyDescent="0.2">
      <c r="A20" s="70" t="s">
        <v>38</v>
      </c>
      <c r="B20" s="95">
        <v>0</v>
      </c>
      <c r="C20" s="95">
        <v>0</v>
      </c>
      <c r="D20" s="95">
        <v>0</v>
      </c>
      <c r="E20" s="95">
        <v>0</v>
      </c>
      <c r="F20" s="95">
        <v>0</v>
      </c>
      <c r="G20" s="95">
        <v>0</v>
      </c>
      <c r="H20" s="95">
        <v>0</v>
      </c>
      <c r="I20" s="86">
        <f t="shared" si="0"/>
        <v>0</v>
      </c>
      <c r="L20" s="90" t="s">
        <v>121</v>
      </c>
    </row>
    <row r="21" spans="1:12" ht="15" x14ac:dyDescent="0.2">
      <c r="A21" s="70" t="s">
        <v>39</v>
      </c>
      <c r="B21" s="95">
        <v>0</v>
      </c>
      <c r="C21" s="95">
        <v>0</v>
      </c>
      <c r="D21" s="95">
        <v>0</v>
      </c>
      <c r="E21" s="95">
        <v>0</v>
      </c>
      <c r="F21" s="95">
        <v>0</v>
      </c>
      <c r="G21" s="95">
        <v>0</v>
      </c>
      <c r="H21" s="95">
        <v>0</v>
      </c>
      <c r="I21" s="86">
        <f t="shared" si="0"/>
        <v>0</v>
      </c>
      <c r="L21" s="90" t="s">
        <v>122</v>
      </c>
    </row>
    <row r="22" spans="1:12" ht="15.75" thickBot="1" x14ac:dyDescent="0.25">
      <c r="A22" s="70" t="s">
        <v>41</v>
      </c>
      <c r="B22" s="95">
        <v>0</v>
      </c>
      <c r="C22" s="95">
        <v>0</v>
      </c>
      <c r="D22" s="95">
        <v>0</v>
      </c>
      <c r="E22" s="95">
        <v>0</v>
      </c>
      <c r="F22" s="95">
        <v>0</v>
      </c>
      <c r="G22" s="95">
        <v>0</v>
      </c>
      <c r="H22" s="95">
        <v>0</v>
      </c>
      <c r="I22" s="86">
        <f t="shared" si="0"/>
        <v>0</v>
      </c>
      <c r="L22" s="91" t="s">
        <v>123</v>
      </c>
    </row>
    <row r="23" spans="1:12" x14ac:dyDescent="0.2">
      <c r="A23" s="70" t="s">
        <v>42</v>
      </c>
      <c r="B23" s="95">
        <v>0</v>
      </c>
      <c r="C23" s="95">
        <v>0</v>
      </c>
      <c r="D23" s="95">
        <v>0</v>
      </c>
      <c r="E23" s="95">
        <v>0</v>
      </c>
      <c r="F23" s="95">
        <v>0</v>
      </c>
      <c r="G23" s="95">
        <v>0</v>
      </c>
      <c r="H23" s="95">
        <v>0</v>
      </c>
      <c r="I23" s="86">
        <f t="shared" si="0"/>
        <v>0</v>
      </c>
    </row>
    <row r="24" spans="1:12" x14ac:dyDescent="0.2">
      <c r="A24" s="70" t="s">
        <v>43</v>
      </c>
      <c r="B24" s="95">
        <v>0</v>
      </c>
      <c r="C24" s="95">
        <v>0</v>
      </c>
      <c r="D24" s="95">
        <v>0</v>
      </c>
      <c r="E24" s="95">
        <v>0</v>
      </c>
      <c r="F24" s="95">
        <v>0</v>
      </c>
      <c r="G24" s="95">
        <v>0</v>
      </c>
      <c r="H24" s="95">
        <v>0</v>
      </c>
      <c r="I24" s="86">
        <f t="shared" si="0"/>
        <v>0</v>
      </c>
    </row>
    <row r="25" spans="1:12" x14ac:dyDescent="0.2">
      <c r="A25" s="70" t="s">
        <v>44</v>
      </c>
      <c r="B25" s="95">
        <v>0</v>
      </c>
      <c r="C25" s="95">
        <v>0</v>
      </c>
      <c r="D25" s="95">
        <v>0</v>
      </c>
      <c r="E25" s="95">
        <v>0</v>
      </c>
      <c r="F25" s="95">
        <v>0</v>
      </c>
      <c r="G25" s="95">
        <v>0</v>
      </c>
      <c r="H25" s="95">
        <v>0</v>
      </c>
      <c r="I25" s="86">
        <f t="shared" si="0"/>
        <v>0</v>
      </c>
    </row>
    <row r="26" spans="1:12" x14ac:dyDescent="0.2">
      <c r="A26" s="70" t="s">
        <v>44</v>
      </c>
      <c r="B26" s="95">
        <v>0</v>
      </c>
      <c r="C26" s="95">
        <v>0</v>
      </c>
      <c r="D26" s="95">
        <v>0</v>
      </c>
      <c r="E26" s="95">
        <v>0</v>
      </c>
      <c r="F26" s="95">
        <v>0</v>
      </c>
      <c r="G26" s="95">
        <v>0</v>
      </c>
      <c r="H26" s="95">
        <v>0</v>
      </c>
      <c r="I26" s="86">
        <f t="shared" si="0"/>
        <v>0</v>
      </c>
    </row>
    <row r="27" spans="1:12" x14ac:dyDescent="0.2">
      <c r="A27" s="70" t="s">
        <v>45</v>
      </c>
      <c r="B27" s="95">
        <v>0</v>
      </c>
      <c r="C27" s="95">
        <v>0</v>
      </c>
      <c r="D27" s="95">
        <v>0</v>
      </c>
      <c r="E27" s="95">
        <v>0</v>
      </c>
      <c r="F27" s="95">
        <v>0</v>
      </c>
      <c r="G27" s="95">
        <v>0</v>
      </c>
      <c r="H27" s="95">
        <v>0</v>
      </c>
      <c r="I27" s="86">
        <f t="shared" si="0"/>
        <v>0</v>
      </c>
    </row>
    <row r="28" spans="1:12" x14ac:dyDescent="0.2">
      <c r="A28" s="70" t="s">
        <v>46</v>
      </c>
      <c r="B28" s="95">
        <v>0</v>
      </c>
      <c r="C28" s="95">
        <v>0</v>
      </c>
      <c r="D28" s="95">
        <v>0</v>
      </c>
      <c r="E28" s="95">
        <v>0</v>
      </c>
      <c r="F28" s="95">
        <v>0</v>
      </c>
      <c r="G28" s="95">
        <v>0</v>
      </c>
      <c r="H28" s="95">
        <v>0</v>
      </c>
      <c r="I28" s="86">
        <f t="shared" si="0"/>
        <v>0</v>
      </c>
    </row>
    <row r="29" spans="1:12" ht="15" thickBot="1" x14ac:dyDescent="0.25">
      <c r="A29" s="70" t="s">
        <v>47</v>
      </c>
      <c r="B29" s="95">
        <v>0</v>
      </c>
      <c r="C29" s="95">
        <v>0</v>
      </c>
      <c r="D29" s="95">
        <v>0</v>
      </c>
      <c r="E29" s="95">
        <v>0</v>
      </c>
      <c r="F29" s="95">
        <v>0</v>
      </c>
      <c r="G29" s="94">
        <v>0</v>
      </c>
      <c r="H29" s="95">
        <v>0</v>
      </c>
      <c r="I29" s="87">
        <f t="shared" si="0"/>
        <v>0</v>
      </c>
    </row>
    <row r="30" spans="1:12" ht="15" thickBot="1" x14ac:dyDescent="0.25">
      <c r="I30" s="88">
        <f>SUM(I10:I20)</f>
        <v>0</v>
      </c>
      <c r="J30" s="102">
        <f>400-I30</f>
        <v>400</v>
      </c>
      <c r="K30" s="103" t="s">
        <v>131</v>
      </c>
    </row>
    <row r="31" spans="1:12" ht="15" thickBot="1" x14ac:dyDescent="0.25">
      <c r="B31" s="4" t="s">
        <v>10</v>
      </c>
      <c r="C31" s="4" t="s">
        <v>11</v>
      </c>
      <c r="D31" s="4" t="s">
        <v>12</v>
      </c>
      <c r="E31" s="4" t="s">
        <v>13</v>
      </c>
      <c r="F31" s="4" t="s">
        <v>14</v>
      </c>
      <c r="G31" s="4" t="s">
        <v>127</v>
      </c>
      <c r="H31" s="4" t="s">
        <v>128</v>
      </c>
    </row>
    <row r="32" spans="1:12" x14ac:dyDescent="0.2">
      <c r="A32" s="70" t="s">
        <v>61</v>
      </c>
      <c r="B32" s="95">
        <v>0</v>
      </c>
      <c r="C32" s="95">
        <v>0</v>
      </c>
      <c r="D32" s="95">
        <v>0</v>
      </c>
      <c r="E32" s="95">
        <v>0</v>
      </c>
      <c r="F32" s="95">
        <v>0</v>
      </c>
      <c r="G32" s="95">
        <v>0</v>
      </c>
      <c r="H32" s="95">
        <v>0</v>
      </c>
      <c r="I32" s="85">
        <f>SUM(B32:H32)</f>
        <v>0</v>
      </c>
    </row>
    <row r="33" spans="1:9" x14ac:dyDescent="0.2">
      <c r="A33" s="70" t="s">
        <v>62</v>
      </c>
      <c r="B33" s="95">
        <v>0</v>
      </c>
      <c r="C33" s="95">
        <v>0</v>
      </c>
      <c r="D33" s="95">
        <v>0</v>
      </c>
      <c r="E33" s="95">
        <v>0</v>
      </c>
      <c r="F33" s="95">
        <v>0</v>
      </c>
      <c r="G33" s="95">
        <v>0</v>
      </c>
      <c r="H33" s="95">
        <v>0</v>
      </c>
      <c r="I33" s="86">
        <f t="shared" ref="I33:I55" si="1">SUM(B33:H33)</f>
        <v>0</v>
      </c>
    </row>
    <row r="34" spans="1:9" x14ac:dyDescent="0.2">
      <c r="A34" s="70" t="s">
        <v>63</v>
      </c>
      <c r="B34" s="95">
        <v>0</v>
      </c>
      <c r="C34" s="95">
        <v>0</v>
      </c>
      <c r="D34" s="95">
        <v>0</v>
      </c>
      <c r="E34" s="95">
        <v>0</v>
      </c>
      <c r="F34" s="95">
        <v>0</v>
      </c>
      <c r="G34" s="95">
        <v>0</v>
      </c>
      <c r="H34" s="95">
        <v>0</v>
      </c>
      <c r="I34" s="86">
        <f t="shared" si="1"/>
        <v>0</v>
      </c>
    </row>
    <row r="35" spans="1:9" x14ac:dyDescent="0.2">
      <c r="A35" s="70" t="s">
        <v>64</v>
      </c>
      <c r="B35" s="95">
        <v>0</v>
      </c>
      <c r="C35" s="95">
        <v>0</v>
      </c>
      <c r="D35" s="95">
        <v>0</v>
      </c>
      <c r="E35" s="95">
        <v>0</v>
      </c>
      <c r="F35" s="95">
        <v>0</v>
      </c>
      <c r="G35" s="95">
        <v>0</v>
      </c>
      <c r="H35" s="95">
        <v>0</v>
      </c>
      <c r="I35" s="86">
        <f t="shared" si="1"/>
        <v>0</v>
      </c>
    </row>
    <row r="36" spans="1:9" x14ac:dyDescent="0.2">
      <c r="A36" s="70" t="s">
        <v>65</v>
      </c>
      <c r="B36" s="95">
        <v>0</v>
      </c>
      <c r="C36" s="95">
        <v>0</v>
      </c>
      <c r="D36" s="95">
        <v>0</v>
      </c>
      <c r="E36" s="95">
        <v>0</v>
      </c>
      <c r="F36" s="95">
        <v>0</v>
      </c>
      <c r="G36" s="95">
        <v>0</v>
      </c>
      <c r="H36" s="95">
        <v>0</v>
      </c>
      <c r="I36" s="86">
        <f t="shared" si="1"/>
        <v>0</v>
      </c>
    </row>
    <row r="37" spans="1:9" x14ac:dyDescent="0.2">
      <c r="A37" s="70" t="s">
        <v>66</v>
      </c>
      <c r="B37" s="95">
        <v>0</v>
      </c>
      <c r="C37" s="95">
        <v>0</v>
      </c>
      <c r="D37" s="95">
        <v>0</v>
      </c>
      <c r="E37" s="95">
        <v>0</v>
      </c>
      <c r="F37" s="95">
        <v>0</v>
      </c>
      <c r="G37" s="95">
        <v>0</v>
      </c>
      <c r="H37" s="95">
        <v>0</v>
      </c>
      <c r="I37" s="86">
        <f t="shared" si="1"/>
        <v>0</v>
      </c>
    </row>
    <row r="38" spans="1:9" x14ac:dyDescent="0.2">
      <c r="A38" s="70" t="s">
        <v>67</v>
      </c>
      <c r="B38" s="95">
        <v>0</v>
      </c>
      <c r="C38" s="95">
        <v>0</v>
      </c>
      <c r="D38" s="95">
        <v>0</v>
      </c>
      <c r="E38" s="95">
        <v>0</v>
      </c>
      <c r="F38" s="95">
        <v>0</v>
      </c>
      <c r="G38" s="95">
        <v>0</v>
      </c>
      <c r="H38" s="95">
        <v>0</v>
      </c>
      <c r="I38" s="86">
        <f t="shared" si="1"/>
        <v>0</v>
      </c>
    </row>
    <row r="39" spans="1:9" x14ac:dyDescent="0.2">
      <c r="A39" s="70" t="s">
        <v>68</v>
      </c>
      <c r="B39" s="95">
        <v>0</v>
      </c>
      <c r="C39" s="95">
        <v>0</v>
      </c>
      <c r="D39" s="95">
        <v>0</v>
      </c>
      <c r="E39" s="95">
        <v>0</v>
      </c>
      <c r="F39" s="95">
        <v>0</v>
      </c>
      <c r="G39" s="95">
        <v>0</v>
      </c>
      <c r="H39" s="95">
        <v>0</v>
      </c>
      <c r="I39" s="86">
        <f t="shared" si="1"/>
        <v>0</v>
      </c>
    </row>
    <row r="40" spans="1:9" x14ac:dyDescent="0.2">
      <c r="A40" s="70" t="s">
        <v>69</v>
      </c>
      <c r="B40" s="95">
        <v>0</v>
      </c>
      <c r="C40" s="95">
        <v>0</v>
      </c>
      <c r="D40" s="95">
        <v>0</v>
      </c>
      <c r="E40" s="95">
        <v>0</v>
      </c>
      <c r="F40" s="95">
        <v>0</v>
      </c>
      <c r="G40" s="95">
        <v>0</v>
      </c>
      <c r="H40" s="95">
        <v>0</v>
      </c>
      <c r="I40" s="86">
        <f t="shared" si="1"/>
        <v>0</v>
      </c>
    </row>
    <row r="41" spans="1:9" x14ac:dyDescent="0.2">
      <c r="A41" s="70" t="s">
        <v>70</v>
      </c>
      <c r="B41" s="95">
        <v>0</v>
      </c>
      <c r="C41" s="95">
        <v>0</v>
      </c>
      <c r="D41" s="95">
        <v>0</v>
      </c>
      <c r="E41" s="95">
        <v>0</v>
      </c>
      <c r="F41" s="95">
        <v>0</v>
      </c>
      <c r="G41" s="95">
        <v>0</v>
      </c>
      <c r="H41" s="95">
        <v>0</v>
      </c>
      <c r="I41" s="86">
        <f t="shared" si="1"/>
        <v>0</v>
      </c>
    </row>
    <row r="42" spans="1:9" x14ac:dyDescent="0.2">
      <c r="A42" s="70" t="s">
        <v>71</v>
      </c>
      <c r="B42" s="95">
        <v>0</v>
      </c>
      <c r="C42" s="95">
        <v>0</v>
      </c>
      <c r="D42" s="95">
        <v>0</v>
      </c>
      <c r="E42" s="95">
        <v>0</v>
      </c>
      <c r="F42" s="95">
        <v>0</v>
      </c>
      <c r="G42" s="95">
        <v>0</v>
      </c>
      <c r="H42" s="95">
        <v>0</v>
      </c>
      <c r="I42" s="86">
        <f t="shared" si="1"/>
        <v>0</v>
      </c>
    </row>
    <row r="43" spans="1:9" x14ac:dyDescent="0.2">
      <c r="A43" s="70" t="s">
        <v>72</v>
      </c>
      <c r="B43" s="95">
        <v>0</v>
      </c>
      <c r="C43" s="95">
        <v>0</v>
      </c>
      <c r="D43" s="95">
        <v>0</v>
      </c>
      <c r="E43" s="95">
        <v>0</v>
      </c>
      <c r="F43" s="95">
        <v>0</v>
      </c>
      <c r="G43" s="95">
        <v>0</v>
      </c>
      <c r="H43" s="95">
        <v>0</v>
      </c>
      <c r="I43" s="86">
        <f t="shared" si="1"/>
        <v>0</v>
      </c>
    </row>
    <row r="44" spans="1:9" x14ac:dyDescent="0.2">
      <c r="A44" s="70" t="s">
        <v>75</v>
      </c>
      <c r="B44" s="95">
        <v>0</v>
      </c>
      <c r="C44" s="95">
        <v>0</v>
      </c>
      <c r="D44" s="95">
        <v>0</v>
      </c>
      <c r="E44" s="95">
        <v>0</v>
      </c>
      <c r="F44" s="95">
        <v>0</v>
      </c>
      <c r="G44" s="95">
        <v>0</v>
      </c>
      <c r="H44" s="95">
        <v>0</v>
      </c>
      <c r="I44" s="86">
        <f t="shared" si="1"/>
        <v>0</v>
      </c>
    </row>
    <row r="45" spans="1:9" x14ac:dyDescent="0.2">
      <c r="A45" s="70" t="s">
        <v>76</v>
      </c>
      <c r="B45" s="95">
        <v>0</v>
      </c>
      <c r="C45" s="95">
        <v>0</v>
      </c>
      <c r="D45" s="95">
        <v>0</v>
      </c>
      <c r="E45" s="95">
        <v>0</v>
      </c>
      <c r="F45" s="95">
        <v>0</v>
      </c>
      <c r="G45" s="95">
        <v>0</v>
      </c>
      <c r="H45" s="95">
        <v>0</v>
      </c>
      <c r="I45" s="86">
        <f t="shared" si="1"/>
        <v>0</v>
      </c>
    </row>
    <row r="46" spans="1:9" x14ac:dyDescent="0.2">
      <c r="A46" s="70" t="s">
        <v>77</v>
      </c>
      <c r="B46" s="95">
        <v>0</v>
      </c>
      <c r="C46" s="95">
        <v>0</v>
      </c>
      <c r="D46" s="95">
        <v>0</v>
      </c>
      <c r="E46" s="95">
        <v>0</v>
      </c>
      <c r="F46" s="95">
        <v>0</v>
      </c>
      <c r="G46" s="95">
        <v>0</v>
      </c>
      <c r="H46" s="95">
        <v>0</v>
      </c>
      <c r="I46" s="86">
        <f t="shared" si="1"/>
        <v>0</v>
      </c>
    </row>
    <row r="47" spans="1:9" x14ac:dyDescent="0.2">
      <c r="A47" s="70" t="s">
        <v>78</v>
      </c>
      <c r="B47" s="95">
        <v>0</v>
      </c>
      <c r="C47" s="95">
        <v>0</v>
      </c>
      <c r="D47" s="95">
        <v>0</v>
      </c>
      <c r="E47" s="95">
        <v>0</v>
      </c>
      <c r="F47" s="95">
        <v>0</v>
      </c>
      <c r="G47" s="95">
        <v>0</v>
      </c>
      <c r="H47" s="95">
        <v>0</v>
      </c>
      <c r="I47" s="86">
        <f t="shared" si="1"/>
        <v>0</v>
      </c>
    </row>
    <row r="48" spans="1:9" x14ac:dyDescent="0.2">
      <c r="A48" s="70" t="s">
        <v>80</v>
      </c>
      <c r="B48" s="95">
        <v>0</v>
      </c>
      <c r="C48" s="95">
        <v>0</v>
      </c>
      <c r="D48" s="95">
        <v>0</v>
      </c>
      <c r="E48" s="95">
        <v>0</v>
      </c>
      <c r="F48" s="95">
        <v>0</v>
      </c>
      <c r="G48" s="95">
        <v>0</v>
      </c>
      <c r="H48" s="95">
        <v>0</v>
      </c>
      <c r="I48" s="86">
        <f t="shared" si="1"/>
        <v>0</v>
      </c>
    </row>
    <row r="49" spans="1:11" x14ac:dyDescent="0.2">
      <c r="A49" s="70" t="s">
        <v>79</v>
      </c>
      <c r="B49" s="95">
        <v>0</v>
      </c>
      <c r="C49" s="95">
        <v>0</v>
      </c>
      <c r="D49" s="95">
        <v>0</v>
      </c>
      <c r="E49" s="95">
        <v>0</v>
      </c>
      <c r="F49" s="95">
        <v>0</v>
      </c>
      <c r="G49" s="95">
        <v>0</v>
      </c>
      <c r="H49" s="95">
        <v>0</v>
      </c>
      <c r="I49" s="86">
        <f t="shared" si="1"/>
        <v>0</v>
      </c>
    </row>
    <row r="50" spans="1:11" x14ac:dyDescent="0.2">
      <c r="A50" s="70" t="s">
        <v>81</v>
      </c>
      <c r="B50" s="95">
        <v>0</v>
      </c>
      <c r="C50" s="95">
        <v>0</v>
      </c>
      <c r="D50" s="95">
        <v>0</v>
      </c>
      <c r="E50" s="95">
        <v>0</v>
      </c>
      <c r="F50" s="95">
        <v>0</v>
      </c>
      <c r="G50" s="95">
        <v>0</v>
      </c>
      <c r="H50" s="95">
        <v>0</v>
      </c>
      <c r="I50" s="86">
        <f t="shared" si="1"/>
        <v>0</v>
      </c>
    </row>
    <row r="51" spans="1:11" x14ac:dyDescent="0.2">
      <c r="A51" s="70" t="s">
        <v>82</v>
      </c>
      <c r="B51" s="95">
        <v>0</v>
      </c>
      <c r="C51" s="95">
        <v>0</v>
      </c>
      <c r="D51" s="95">
        <v>0</v>
      </c>
      <c r="E51" s="95">
        <v>0</v>
      </c>
      <c r="F51" s="95">
        <v>0</v>
      </c>
      <c r="G51" s="95">
        <v>0</v>
      </c>
      <c r="H51" s="95">
        <v>0</v>
      </c>
      <c r="I51" s="86">
        <f t="shared" si="1"/>
        <v>0</v>
      </c>
    </row>
    <row r="52" spans="1:11" x14ac:dyDescent="0.2">
      <c r="A52" s="70" t="s">
        <v>83</v>
      </c>
      <c r="B52" s="95">
        <v>0</v>
      </c>
      <c r="C52" s="95">
        <v>0</v>
      </c>
      <c r="D52" s="95">
        <v>0</v>
      </c>
      <c r="E52" s="95">
        <v>0</v>
      </c>
      <c r="F52" s="95">
        <v>0</v>
      </c>
      <c r="G52" s="95">
        <v>0</v>
      </c>
      <c r="H52" s="95">
        <v>0</v>
      </c>
      <c r="I52" s="86">
        <f t="shared" si="1"/>
        <v>0</v>
      </c>
    </row>
    <row r="53" spans="1:11" x14ac:dyDescent="0.2">
      <c r="A53" s="70" t="s">
        <v>84</v>
      </c>
      <c r="B53" s="95">
        <v>0</v>
      </c>
      <c r="C53" s="95">
        <v>0</v>
      </c>
      <c r="D53" s="95">
        <v>0</v>
      </c>
      <c r="E53" s="95">
        <v>0</v>
      </c>
      <c r="F53" s="95">
        <v>0</v>
      </c>
      <c r="G53" s="95">
        <v>0</v>
      </c>
      <c r="H53" s="95">
        <v>0</v>
      </c>
      <c r="I53" s="86">
        <f t="shared" si="1"/>
        <v>0</v>
      </c>
    </row>
    <row r="54" spans="1:11" x14ac:dyDescent="0.2">
      <c r="A54" s="70" t="s">
        <v>85</v>
      </c>
      <c r="B54" s="95">
        <v>0</v>
      </c>
      <c r="C54" s="95">
        <v>0</v>
      </c>
      <c r="D54" s="95">
        <v>0</v>
      </c>
      <c r="E54" s="95">
        <v>0</v>
      </c>
      <c r="F54" s="95">
        <v>0</v>
      </c>
      <c r="G54" s="95">
        <v>0</v>
      </c>
      <c r="H54" s="95">
        <v>0</v>
      </c>
      <c r="I54" s="86">
        <f t="shared" si="1"/>
        <v>0</v>
      </c>
    </row>
    <row r="55" spans="1:11" ht="15" thickBot="1" x14ac:dyDescent="0.25">
      <c r="A55" s="70" t="s">
        <v>86</v>
      </c>
      <c r="B55" s="95">
        <v>0</v>
      </c>
      <c r="C55" s="95">
        <v>0</v>
      </c>
      <c r="D55" s="95">
        <v>0</v>
      </c>
      <c r="E55" s="95">
        <v>0</v>
      </c>
      <c r="F55" s="95">
        <v>0</v>
      </c>
      <c r="G55" s="95">
        <v>0</v>
      </c>
      <c r="H55" s="101" t="s">
        <v>130</v>
      </c>
      <c r="I55" s="87">
        <f t="shared" si="1"/>
        <v>0</v>
      </c>
    </row>
    <row r="56" spans="1:11" ht="15" thickBot="1" x14ac:dyDescent="0.25">
      <c r="H56" s="3"/>
      <c r="I56" s="88">
        <f>I30-SUM(I32:I55)</f>
        <v>0</v>
      </c>
      <c r="J56" s="102">
        <f>400-I56-I30</f>
        <v>400</v>
      </c>
      <c r="K56" s="10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Information om verktyget</vt:lpstr>
      <vt:lpstr>reglerad arbetstid</vt:lpstr>
      <vt:lpstr>förtroendetid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Hargin kontor</dc:creator>
  <cp:lastModifiedBy>Cecilia Ogenmark (Uk)</cp:lastModifiedBy>
  <dcterms:created xsi:type="dcterms:W3CDTF">2010-04-28T14:15:20Z</dcterms:created>
  <dcterms:modified xsi:type="dcterms:W3CDTF">2024-08-21T13:46:58Z</dcterms:modified>
</cp:coreProperties>
</file>